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kfalksen/Desktop/PR/"/>
    </mc:Choice>
  </mc:AlternateContent>
  <xr:revisionPtr revIDLastSave="0" documentId="8_{E204A6C8-B696-D646-9C6C-900EBBF445BF}" xr6:coauthVersionLast="32" xr6:coauthVersionMax="32" xr10:uidLastSave="{00000000-0000-0000-0000-000000000000}"/>
  <bookViews>
    <workbookView xWindow="680" yWindow="460" windowWidth="28120" windowHeight="16520" tabRatio="500" xr2:uid="{00000000-000D-0000-FFFF-FFFF00000000}"/>
  </bookViews>
  <sheets>
    <sheet name="Spring 2018 Points" sheetId="1" r:id="rId1"/>
    <sheet name="brotherhood" sheetId="2" r:id="rId2"/>
    <sheet name="Professional Events" sheetId="3" r:id="rId3"/>
    <sheet name="Community Service " sheetId="4" r:id="rId4"/>
  </sheets>
  <calcPr calcId="179017"/>
  <customWorkbookViews>
    <customWorkbookView name="this" guid="{15D207B2-3917-7C4E-91A3-9A7E2B9E24E7}" windowWidth="1132" windowHeight="570" tabRatio="500" activeSheetId="1"/>
    <customWorkbookView name="hi" guid="{7DB0FBC7-F997-DE42-B5F5-B949F93228CB}" windowWidth="1132" windowHeight="570" tabRatio="500" activeSheetId="1"/>
  </customWorkbookViews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BR54" i="1" l="1"/>
  <c r="BQ36" i="1"/>
  <c r="BQ71" i="1"/>
  <c r="BQ70" i="1"/>
  <c r="BQ69" i="1"/>
  <c r="BQ68" i="1"/>
  <c r="BQ67" i="1"/>
  <c r="BQ66" i="1"/>
  <c r="BQ65" i="1"/>
  <c r="BQ64" i="1"/>
  <c r="BQ63" i="1"/>
  <c r="BQ62" i="1"/>
  <c r="BQ61" i="1"/>
  <c r="BQ60" i="1"/>
  <c r="BQ59" i="1"/>
  <c r="BQ58" i="1"/>
  <c r="BQ57" i="1"/>
  <c r="BQ56" i="1"/>
  <c r="BQ48" i="1"/>
  <c r="BQ47" i="1"/>
  <c r="BQ46" i="1"/>
  <c r="BQ45" i="1"/>
  <c r="BQ43" i="1"/>
  <c r="BQ42" i="1"/>
  <c r="BQ40" i="1"/>
  <c r="BQ39" i="1"/>
  <c r="BQ38" i="1"/>
  <c r="BQ37" i="1"/>
  <c r="BQ35" i="1"/>
  <c r="BQ34" i="1"/>
  <c r="BQ33" i="1"/>
  <c r="BQ32" i="1"/>
  <c r="BQ31" i="1"/>
  <c r="BQ30" i="1"/>
  <c r="BQ29" i="1"/>
  <c r="BQ28" i="1"/>
  <c r="BQ26" i="1"/>
  <c r="BQ25" i="1"/>
  <c r="BQ24" i="1"/>
  <c r="BQ23" i="1"/>
  <c r="BQ21" i="1"/>
  <c r="BQ20" i="1"/>
  <c r="BQ19" i="1"/>
  <c r="BQ4" i="1"/>
  <c r="BQ5" i="1"/>
  <c r="BQ6" i="1"/>
  <c r="BQ7" i="1"/>
  <c r="BQ8" i="1"/>
  <c r="BQ9" i="1"/>
  <c r="BQ10" i="1"/>
  <c r="BQ11" i="1"/>
  <c r="BQ12" i="1"/>
  <c r="BQ13" i="1"/>
  <c r="BQ14" i="1"/>
  <c r="BQ15" i="1"/>
  <c r="BQ16" i="1"/>
  <c r="BQ17" i="1"/>
  <c r="BB50" i="1"/>
  <c r="BQ3" i="1"/>
  <c r="BW95" i="1"/>
  <c r="BQ54" i="1"/>
  <c r="BA50" i="1"/>
  <c r="BS71" i="1"/>
  <c r="BR2" i="1"/>
  <c r="AZ50" i="1"/>
  <c r="AY50" i="1" l="1"/>
  <c r="AX50" i="1" l="1"/>
  <c r="AW50" i="1"/>
  <c r="EO60" i="1"/>
  <c r="AV50" i="1" l="1"/>
  <c r="AU50" i="1"/>
  <c r="AM50" i="1"/>
  <c r="AN50" i="1"/>
  <c r="AO50" i="1"/>
  <c r="AP50" i="1"/>
  <c r="AQ50" i="1"/>
  <c r="AR50" i="1"/>
  <c r="AS50" i="1"/>
  <c r="AT50" i="1"/>
  <c r="BQ2" i="1"/>
  <c r="AL50" i="1" l="1"/>
  <c r="AJ50" i="1" l="1"/>
  <c r="AI50" i="1" l="1"/>
  <c r="B64" i="1"/>
  <c r="B48" i="1"/>
  <c r="AH50" i="1"/>
  <c r="W50" i="1"/>
  <c r="X50" i="1"/>
  <c r="Z50" i="1"/>
  <c r="AA50" i="1"/>
  <c r="AB50" i="1"/>
  <c r="AC50" i="1"/>
  <c r="AD50" i="1"/>
  <c r="AE50" i="1"/>
  <c r="AF50" i="1"/>
  <c r="AG50" i="1"/>
  <c r="B71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B62" i="1"/>
  <c r="B63" i="1"/>
  <c r="B69" i="1"/>
  <c r="B70" i="1"/>
  <c r="B3" i="1"/>
  <c r="B31" i="1"/>
  <c r="B42" i="1"/>
  <c r="B45" i="1"/>
  <c r="B40" i="1"/>
  <c r="B39" i="1"/>
  <c r="B33" i="1"/>
  <c r="B32" i="1"/>
  <c r="B30" i="1"/>
  <c r="B20" i="1"/>
  <c r="B19" i="1"/>
  <c r="B17" i="1"/>
  <c r="B11" i="1"/>
  <c r="B10" i="1"/>
  <c r="B9" i="1"/>
  <c r="B60" i="1" l="1"/>
  <c r="B68" i="1"/>
  <c r="B59" i="1"/>
  <c r="B67" i="1"/>
  <c r="B61" i="1"/>
  <c r="B56" i="1"/>
  <c r="B65" i="1"/>
  <c r="B57" i="1"/>
  <c r="B58" i="1"/>
  <c r="B66" i="1"/>
  <c r="B5" i="1"/>
  <c r="B6" i="1"/>
  <c r="B12" i="1"/>
  <c r="B21" i="1"/>
  <c r="B34" i="1"/>
  <c r="B46" i="1"/>
  <c r="B13" i="1"/>
  <c r="B24" i="1"/>
  <c r="B35" i="1"/>
  <c r="B47" i="1"/>
  <c r="B14" i="1"/>
  <c r="B25" i="1"/>
  <c r="B36" i="1"/>
  <c r="B7" i="1"/>
  <c r="B15" i="1"/>
  <c r="B26" i="1"/>
  <c r="B37" i="1"/>
  <c r="B8" i="1"/>
  <c r="B16" i="1"/>
  <c r="B29" i="1"/>
  <c r="B38" i="1"/>
  <c r="B4" i="1"/>
  <c r="B23" i="1"/>
  <c r="B28" i="1"/>
  <c r="B43" i="1"/>
</calcChain>
</file>

<file path=xl/sharedStrings.xml><?xml version="1.0" encoding="utf-8"?>
<sst xmlns="http://schemas.openxmlformats.org/spreadsheetml/2006/main" count="720" uniqueCount="194">
  <si>
    <t>Total Possible Points per event</t>
  </si>
  <si>
    <t>Bass, Lauran</t>
  </si>
  <si>
    <t xml:space="preserve">Bell, Jordan </t>
  </si>
  <si>
    <t>Blanchard, Alec</t>
  </si>
  <si>
    <t xml:space="preserve">Carlucci, Kathleen </t>
  </si>
  <si>
    <t>Davis, Madison</t>
  </si>
  <si>
    <t>Donowho, Brooks</t>
  </si>
  <si>
    <t>Dupre, Marissa</t>
  </si>
  <si>
    <t>Falksen, Kelly</t>
  </si>
  <si>
    <t>Felux, Maddison</t>
  </si>
  <si>
    <t xml:space="preserve">Finley, Lauren </t>
  </si>
  <si>
    <t xml:space="preserve">French, Maxwell </t>
  </si>
  <si>
    <t>Goins, Scott</t>
  </si>
  <si>
    <t>Gough, Katie</t>
  </si>
  <si>
    <t>Hansel, Kira</t>
  </si>
  <si>
    <t>Hathoot, Steven</t>
  </si>
  <si>
    <t>Heard, Hayden</t>
  </si>
  <si>
    <t>Hoffman, Emma</t>
  </si>
  <si>
    <t>Hutchison, Brianna</t>
  </si>
  <si>
    <t>Issac, John</t>
  </si>
  <si>
    <t>Koetter, Josh</t>
  </si>
  <si>
    <t xml:space="preserve">Krugler, Haley </t>
  </si>
  <si>
    <t>Larson Jarod</t>
  </si>
  <si>
    <t>Lichenwalter, Sam</t>
  </si>
  <si>
    <t>Marzban, Cheyenne</t>
  </si>
  <si>
    <t>Matthew, Kris</t>
  </si>
  <si>
    <t>Montoro, Yessica</t>
  </si>
  <si>
    <t>Nava, Jorge</t>
  </si>
  <si>
    <t>Olvera, Nicolas</t>
  </si>
  <si>
    <t>Ortiz, Michael</t>
  </si>
  <si>
    <t>Overman, Nicole</t>
  </si>
  <si>
    <t>Overman, Rachel</t>
  </si>
  <si>
    <t xml:space="preserve">Polster, Morgan </t>
  </si>
  <si>
    <t xml:space="preserve">Powell, Jackson </t>
  </si>
  <si>
    <t>Roselle, Jennifer</t>
  </si>
  <si>
    <t>Ryan, Colleen</t>
  </si>
  <si>
    <t>Schreiber, Joe</t>
  </si>
  <si>
    <t>Shick, Paige</t>
  </si>
  <si>
    <t>Singleton, Jimmy</t>
  </si>
  <si>
    <t>Stoupignan, Kian</t>
  </si>
  <si>
    <t>Sullivan, Thomas</t>
  </si>
  <si>
    <t>Teza, Emily</t>
  </si>
  <si>
    <t>Ubaha, Ani</t>
  </si>
  <si>
    <t xml:space="preserve">Villa, Aaron </t>
  </si>
  <si>
    <t xml:space="preserve">York, Zak </t>
  </si>
  <si>
    <t>LOA</t>
  </si>
  <si>
    <t>Good Standing?</t>
  </si>
  <si>
    <t>Color Code:</t>
  </si>
  <si>
    <t>intramurals</t>
  </si>
  <si>
    <t>Chapters</t>
  </si>
  <si>
    <t>Rituals</t>
  </si>
  <si>
    <t>points</t>
  </si>
  <si>
    <t xml:space="preserve">induction/initation </t>
  </si>
  <si>
    <t>Adcock, Miranda</t>
  </si>
  <si>
    <t xml:space="preserve">Blanco, Christopher </t>
  </si>
  <si>
    <t>Cox, Connor</t>
  </si>
  <si>
    <t>Cox, Madalyn</t>
  </si>
  <si>
    <t>Clark, Justin</t>
  </si>
  <si>
    <t>Clark, Michael</t>
  </si>
  <si>
    <t xml:space="preserve">Hollingsworth, Holly </t>
  </si>
  <si>
    <t xml:space="preserve">Holman, Cameron </t>
  </si>
  <si>
    <t xml:space="preserve">Meyer, Casey </t>
  </si>
  <si>
    <t xml:space="preserve">Mulieri, Jacob </t>
  </si>
  <si>
    <t>Parr, Mason</t>
  </si>
  <si>
    <t>Perez, Taylor</t>
  </si>
  <si>
    <t>Ragusa, Mike</t>
  </si>
  <si>
    <t xml:space="preserve">Sutton, Elllarie </t>
  </si>
  <si>
    <t>Yuqing, Ai</t>
  </si>
  <si>
    <t xml:space="preserve">total point possible </t>
  </si>
  <si>
    <t>Total Points per event</t>
  </si>
  <si>
    <t>Brotherhoods</t>
  </si>
  <si>
    <t>Last Chapter Food 11/29/17</t>
  </si>
  <si>
    <t xml:space="preserve"> *********                  Points required for Good Standing</t>
  </si>
  <si>
    <t>bonus points</t>
  </si>
  <si>
    <t xml:space="preserve"> *              Chapter 2/21</t>
  </si>
  <si>
    <t>*** MidCourt 1/31/18</t>
  </si>
  <si>
    <t>*              INFO session 1/25/18</t>
  </si>
  <si>
    <t>*              INFO session 1/29/18</t>
  </si>
  <si>
    <t>*            social event 1/30/18</t>
  </si>
  <si>
    <t>Memo to Thing you cant make. If you do come you get full points</t>
  </si>
  <si>
    <t>INFO session 2/1/18</t>
  </si>
  <si>
    <t>Social event 2/6/18</t>
  </si>
  <si>
    <t>INFO session 2/5/18</t>
  </si>
  <si>
    <t>Flanagan, Sean</t>
  </si>
  <si>
    <t>Harriss, Rachael</t>
  </si>
  <si>
    <t>PBLI Chicago   2/9-2/11</t>
  </si>
  <si>
    <t>*          Chapter 2/14/18</t>
  </si>
  <si>
    <t>***        Honor Court 2/18/18</t>
  </si>
  <si>
    <t xml:space="preserve">*       Initiation 2/18/18 </t>
  </si>
  <si>
    <t>PC1       Paddel ceremony 2/16/18</t>
  </si>
  <si>
    <t xml:space="preserve">TTU v. OU Basketball Brotherhood 2/13/18 </t>
  </si>
  <si>
    <t>1 Pledge retreat 2/3/18</t>
  </si>
  <si>
    <t>National Exam 2/17/18</t>
  </si>
  <si>
    <t>Give backs/Misc</t>
  </si>
  <si>
    <t>*         Chapter   2/21/18</t>
  </si>
  <si>
    <t>Basketball  intramurals 2/12/18</t>
  </si>
  <si>
    <t>Info/ PMA</t>
  </si>
  <si>
    <t>*           Pledge Meet Active      3/1/18</t>
  </si>
  <si>
    <t>Pledge Meet actives     3/6/18</t>
  </si>
  <si>
    <t>Basketball  intramurals 2/19/18</t>
  </si>
  <si>
    <t>*                 Chapter        3/7/18</t>
  </si>
  <si>
    <t>Aguirre, Christopher</t>
  </si>
  <si>
    <t>*                  induction        2/28/18</t>
  </si>
  <si>
    <t>*         Chapter     2/28/18</t>
  </si>
  <si>
    <t>*                       BBQ               3/3/18</t>
  </si>
  <si>
    <t>Pledge Meet actives          3/6/18</t>
  </si>
  <si>
    <t>Basketball  intramurals 3/5/18</t>
  </si>
  <si>
    <t>JI's</t>
  </si>
  <si>
    <t>*        Chapter 2/7/18</t>
  </si>
  <si>
    <t>*                BBQ            3/3/18</t>
  </si>
  <si>
    <t xml:space="preserve"> *         Chapter 1/24/18</t>
  </si>
  <si>
    <t>Big/Lil Reveal 3/9/2018</t>
  </si>
  <si>
    <t>*               Chapter 3/21/18</t>
  </si>
  <si>
    <t>*         Chapter 3/28/18</t>
  </si>
  <si>
    <r>
      <rPr>
        <sz val="12"/>
        <rFont val="Calibri (Body)_x0000_"/>
      </rPr>
      <t>Katie, Kelly, Steven, Kathleens</t>
    </r>
    <r>
      <rPr>
        <sz val="12"/>
        <rFont val="Calibri"/>
        <family val="2"/>
        <scheme val="minor"/>
      </rPr>
      <t xml:space="preserve"> survey</t>
    </r>
  </si>
  <si>
    <t>BBQ            3/3/18</t>
  </si>
  <si>
    <t>BBQ               3/3/18</t>
  </si>
  <si>
    <t>Brotherhood 3/1/18</t>
  </si>
  <si>
    <t>brotherhoods been to</t>
  </si>
  <si>
    <t>***        Midcourt 4/4/18</t>
  </si>
  <si>
    <t>Webinars will be worth 5 Points each</t>
  </si>
  <si>
    <t>*               Superbowl Potluck Brotherhood 2/4/18</t>
  </si>
  <si>
    <t>*              Heff's GiveBack 2/19/18</t>
  </si>
  <si>
    <t>Pledge Retreat 4/7/18</t>
  </si>
  <si>
    <t>*          Chapter     4/11/18</t>
  </si>
  <si>
    <t xml:space="preserve"> Basketball  intramurals 3/5/18</t>
  </si>
  <si>
    <t>2 Pledge Retreat 4/7/18</t>
  </si>
  <si>
    <t>*        Chapter 4/18/18</t>
  </si>
  <si>
    <t>Yellow Rose 4/20/18</t>
  </si>
  <si>
    <t>*         Chapter  4/25/18</t>
  </si>
  <si>
    <t xml:space="preserve"> Basketball  intramurals 3/26/18</t>
  </si>
  <si>
    <t>Heffs Plus 1  2/19/18</t>
  </si>
  <si>
    <t>Professional Events</t>
  </si>
  <si>
    <t>REMEMBER YOU NEED TO GO TO 2 BROTHERHOODS BY THE END OF THE SEMESTER TO BE IN GOOD STANDING</t>
  </si>
  <si>
    <t>Community Service</t>
  </si>
  <si>
    <t>REMEMBER YOU NEED TO GO TO 2 COMMUNITY SERVICE BY THE END OF THE SEMESTER TO BE IN GOOD STANDING</t>
  </si>
  <si>
    <t xml:space="preserve"> COMMUNITY SERVICE been to</t>
  </si>
  <si>
    <t>Professional Events been to</t>
  </si>
  <si>
    <t>REMEMBER YOU NEED TO GO TO 2 PROFESSIONAL EVENT BY THE END OF THE SEMESTER TO BE IN GOOD STANDING</t>
  </si>
  <si>
    <t xml:space="preserve">Community Service, travel </t>
  </si>
  <si>
    <t>stress management</t>
  </si>
  <si>
    <t>Superbowl potluck</t>
  </si>
  <si>
    <t>TTU V. OU basketball</t>
  </si>
  <si>
    <t xml:space="preserve">Pledge meet Active </t>
  </si>
  <si>
    <t>BBQ 2nd hour</t>
  </si>
  <si>
    <t>Bahama Bucks Tour</t>
  </si>
  <si>
    <t>*             RISE: Stress Management 3/21/18</t>
  </si>
  <si>
    <t>*              RISE: Stress Management 3/21/18</t>
  </si>
  <si>
    <t>Movie night 4/22/18</t>
  </si>
  <si>
    <t>deploma stuffing</t>
  </si>
  <si>
    <t>*  Community Service 3/27/18</t>
  </si>
  <si>
    <t xml:space="preserve">26 is quorum </t>
  </si>
  <si>
    <t>Arbor day 4/27/18</t>
  </si>
  <si>
    <t>BBQ 1st hour</t>
  </si>
  <si>
    <t>*      Baseball Brotherhood 3/29/18</t>
  </si>
  <si>
    <t>*          Movie night 4/22/18</t>
  </si>
  <si>
    <t>Baseball Brotherhood</t>
  </si>
  <si>
    <t>pool Party/ BBQ</t>
  </si>
  <si>
    <t>Movie Day</t>
  </si>
  <si>
    <t>Arbor Day</t>
  </si>
  <si>
    <r>
      <t xml:space="preserve">*          </t>
    </r>
    <r>
      <rPr>
        <sz val="11"/>
        <rFont val="Calibri (Body)_x0000_"/>
      </rPr>
      <t>Bahama Buck</t>
    </r>
    <r>
      <rPr>
        <sz val="11"/>
        <rFont val="Calibri"/>
        <family val="2"/>
        <scheme val="minor"/>
      </rPr>
      <t xml:space="preserve"> industry tour</t>
    </r>
    <r>
      <rPr>
        <sz val="12"/>
        <rFont val="Calibri"/>
        <family val="2"/>
        <scheme val="minor"/>
      </rPr>
      <t xml:space="preserve"> 4/24/18</t>
    </r>
  </si>
  <si>
    <t>PC2 Paddle Ceremony 4/27/18</t>
  </si>
  <si>
    <t>National Exam 4/28/18</t>
  </si>
  <si>
    <t>***        Honor Court 4/29/18</t>
  </si>
  <si>
    <t xml:space="preserve">*       Initiation 4/29/18 </t>
  </si>
  <si>
    <t>Baseball Brotherhood 5/1/18</t>
  </si>
  <si>
    <t>*         Chapter   5/2/18</t>
  </si>
  <si>
    <t>Round 1 Basketball  intramurals 3/29/18</t>
  </si>
  <si>
    <t xml:space="preserve"> Round 1 Basketball  intramurals 3/29/18</t>
  </si>
  <si>
    <t>Round 2 Basketball  intramurals 4/4/18</t>
  </si>
  <si>
    <t xml:space="preserve"> Round 2 Basketball  intramurals 4/4/18</t>
  </si>
  <si>
    <t xml:space="preserve"> Round 3 Basketball  intramurals 4/9/18</t>
  </si>
  <si>
    <t xml:space="preserve"> Pool party &amp; BBQ  4/28/18</t>
  </si>
  <si>
    <t>Final 2 Basketball  intramurals 4/16/18</t>
  </si>
  <si>
    <t>Final 4 Basketball  intramurals 4/15/18</t>
  </si>
  <si>
    <t>Elite 8 Basketball  intramurals 4/12/18</t>
  </si>
  <si>
    <t>Sweet 16 Basketball  intramurals 4/11/18</t>
  </si>
  <si>
    <t xml:space="preserve"> Elite 8 Basketball  intramurals 4/12/18</t>
  </si>
  <si>
    <t xml:space="preserve"> Final 4 Basketball  intramurals 4/15/18</t>
  </si>
  <si>
    <t xml:space="preserve"> Final 2 Basketball  intramurals 4/16/18</t>
  </si>
  <si>
    <t>Mcintyre, Brent</t>
  </si>
  <si>
    <t>Craig, Josh</t>
  </si>
  <si>
    <t>Larrieu, Juan Carlos</t>
  </si>
  <si>
    <t>Sodolak, Zach</t>
  </si>
  <si>
    <t>Putallaz, Nicolas</t>
  </si>
  <si>
    <t>Denton, Shelbie</t>
  </si>
  <si>
    <t>Kim, Andy</t>
  </si>
  <si>
    <t>Salazar, Kristan</t>
  </si>
  <si>
    <t>Nguyen, Ann</t>
  </si>
  <si>
    <t>Graafsma, Paul</t>
  </si>
  <si>
    <t>Schmucker, Cameron</t>
  </si>
  <si>
    <t>England, Victoria</t>
  </si>
  <si>
    <t>Bumblebizz speaker 4/25/18</t>
  </si>
  <si>
    <t>Bumblebizz Speaker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</si>
</sst>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61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 (Body)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 (Body)_x0000_"/>
    </font>
    <font>
      <sz val="12"/>
      <name val="Calibri (Body)_x0000_"/>
    </font>
    <font>
      <sz val="12"/>
      <color rgb="FF000000"/>
      <name val="Helvetica Neue"/>
      <family val="2"/>
    </font>
    <font>
      <sz val="11"/>
      <color rgb="FFFF0000"/>
      <name val="Calibri (Body)_x0000_"/>
    </font>
    <font>
      <sz val="12"/>
      <color rgb="FFFF0000"/>
      <name val="Calibri (Body)_x0000_"/>
    </font>
    <font>
      <sz val="12"/>
      <color rgb="FFFF0000"/>
      <name val="Calibri (Body)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 (Body)_x0000_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56B6AA"/>
        <bgColor indexed="64"/>
      </patternFill>
    </fill>
    <fill>
      <patternFill patternType="solid">
        <fgColor rgb="FFC100E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9817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870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3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12" borderId="0" xfId="7" applyFont="1" applyFill="1" applyProtection="1"/>
    <xf numFmtId="0" fontId="0" fillId="0" borderId="0" xfId="0" applyFill="1" applyBorder="1"/>
    <xf numFmtId="0" fontId="0" fillId="0" borderId="0" xfId="0" applyBorder="1"/>
    <xf numFmtId="0" fontId="9" fillId="0" borderId="0" xfId="0" applyFont="1" applyProtection="1"/>
    <xf numFmtId="0" fontId="0" fillId="8" borderId="3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wrapText="1"/>
    </xf>
    <xf numFmtId="0" fontId="0" fillId="4" borderId="3" xfId="0" applyFill="1" applyBorder="1" applyAlignment="1">
      <alignment horizontal="center" vertical="center" wrapText="1"/>
    </xf>
    <xf numFmtId="0" fontId="0" fillId="8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10" fillId="0" borderId="0" xfId="0" applyFont="1"/>
    <xf numFmtId="0" fontId="0" fillId="0" borderId="0" xfId="0" applyFont="1"/>
    <xf numFmtId="0" fontId="0" fillId="5" borderId="3" xfId="0" applyFill="1" applyBorder="1" applyAlignment="1">
      <alignment horizontal="center" vertical="center" wrapText="1"/>
    </xf>
    <xf numFmtId="0" fontId="7" fillId="13" borderId="0" xfId="7" applyFont="1" applyFill="1" applyProtection="1"/>
    <xf numFmtId="0" fontId="0" fillId="14" borderId="3" xfId="0" applyFill="1" applyBorder="1" applyAlignment="1">
      <alignment horizontal="center" vertical="center" wrapText="1"/>
    </xf>
    <xf numFmtId="0" fontId="0" fillId="0" borderId="0" xfId="0" applyFill="1"/>
    <xf numFmtId="0" fontId="12" fillId="0" borderId="0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14" borderId="3" xfId="0" applyFon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/>
    </xf>
    <xf numFmtId="0" fontId="0" fillId="7" borderId="4" xfId="0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Fill="1"/>
    <xf numFmtId="0" fontId="12" fillId="0" borderId="0" xfId="0" applyFont="1" applyFill="1"/>
    <xf numFmtId="0" fontId="0" fillId="0" borderId="0" xfId="0" applyFont="1" applyFill="1" applyBorder="1"/>
    <xf numFmtId="0" fontId="13" fillId="3" borderId="4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 vertical="center" wrapText="1"/>
    </xf>
    <xf numFmtId="0" fontId="7" fillId="15" borderId="0" xfId="7" applyFont="1" applyFill="1" applyProtection="1"/>
    <xf numFmtId="0" fontId="2" fillId="16" borderId="0" xfId="0" applyFont="1" applyFill="1" applyProtection="1"/>
    <xf numFmtId="0" fontId="0" fillId="16" borderId="0" xfId="0" applyFill="1"/>
    <xf numFmtId="0" fontId="0" fillId="16" borderId="0" xfId="0" applyFill="1" applyBorder="1" applyAlignment="1"/>
    <xf numFmtId="0" fontId="0" fillId="16" borderId="12" xfId="0" applyFill="1" applyBorder="1"/>
    <xf numFmtId="0" fontId="0" fillId="0" borderId="2" xfId="0" applyFill="1" applyBorder="1"/>
    <xf numFmtId="0" fontId="0" fillId="0" borderId="0" xfId="0" applyFill="1" applyAlignment="1">
      <alignment vertical="center" textRotation="180" wrapText="1"/>
    </xf>
    <xf numFmtId="0" fontId="0" fillId="0" borderId="13" xfId="0" applyBorder="1" applyAlignment="1">
      <alignment horizontal="center" wrapText="1"/>
    </xf>
    <xf numFmtId="0" fontId="0" fillId="17" borderId="0" xfId="0" applyFill="1"/>
    <xf numFmtId="0" fontId="12" fillId="11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2" fillId="0" borderId="18" xfId="0" applyFont="1" applyBorder="1" applyProtection="1"/>
    <xf numFmtId="0" fontId="2" fillId="0" borderId="19" xfId="0" applyFont="1" applyBorder="1" applyProtection="1"/>
    <xf numFmtId="0" fontId="9" fillId="0" borderId="19" xfId="0" applyFont="1" applyBorder="1" applyProtection="1"/>
    <xf numFmtId="0" fontId="0" fillId="0" borderId="19" xfId="0" applyBorder="1"/>
    <xf numFmtId="0" fontId="0" fillId="19" borderId="0" xfId="0" applyFill="1"/>
    <xf numFmtId="0" fontId="0" fillId="19" borderId="3" xfId="0" applyFill="1" applyBorder="1"/>
    <xf numFmtId="0" fontId="0" fillId="18" borderId="3" xfId="0" applyFill="1" applyBorder="1"/>
    <xf numFmtId="0" fontId="0" fillId="19" borderId="14" xfId="0" applyFill="1" applyBorder="1"/>
    <xf numFmtId="0" fontId="0" fillId="0" borderId="14" xfId="0" applyFill="1" applyBorder="1"/>
    <xf numFmtId="0" fontId="12" fillId="0" borderId="3" xfId="0" applyFont="1" applyBorder="1"/>
    <xf numFmtId="0" fontId="2" fillId="0" borderId="18" xfId="0" applyFont="1" applyFill="1" applyBorder="1" applyProtection="1"/>
    <xf numFmtId="0" fontId="0" fillId="0" borderId="3" xfId="0" applyFill="1" applyBorder="1"/>
    <xf numFmtId="0" fontId="2" fillId="0" borderId="19" xfId="0" applyFont="1" applyFill="1" applyBorder="1" applyProtection="1"/>
    <xf numFmtId="0" fontId="9" fillId="0" borderId="19" xfId="0" applyFont="1" applyFill="1" applyBorder="1" applyProtection="1"/>
    <xf numFmtId="0" fontId="12" fillId="0" borderId="3" xfId="0" applyFont="1" applyFill="1" applyBorder="1"/>
    <xf numFmtId="0" fontId="0" fillId="0" borderId="19" xfId="0" applyFill="1" applyBorder="1"/>
    <xf numFmtId="0" fontId="0" fillId="0" borderId="4" xfId="0" applyBorder="1"/>
    <xf numFmtId="0" fontId="0" fillId="18" borderId="9" xfId="0" applyFill="1" applyBorder="1"/>
    <xf numFmtId="0" fontId="0" fillId="8" borderId="0" xfId="0" applyFont="1" applyFill="1" applyProtection="1">
      <protection locked="0"/>
    </xf>
    <xf numFmtId="0" fontId="0" fillId="0" borderId="0" xfId="0" applyBorder="1" applyAlignment="1">
      <alignment wrapText="1"/>
    </xf>
    <xf numFmtId="0" fontId="0" fillId="7" borderId="3" xfId="0" applyFont="1" applyFill="1" applyBorder="1" applyAlignment="1">
      <alignment horizontal="center" vertical="center" wrapText="1"/>
    </xf>
    <xf numFmtId="0" fontId="17" fillId="0" borderId="0" xfId="7" applyFont="1" applyFill="1" applyProtection="1"/>
    <xf numFmtId="0" fontId="1" fillId="0" borderId="0" xfId="0" applyFont="1" applyFill="1"/>
    <xf numFmtId="0" fontId="18" fillId="0" borderId="0" xfId="0" applyFont="1"/>
    <xf numFmtId="0" fontId="9" fillId="0" borderId="0" xfId="7" applyFont="1" applyFill="1" applyProtection="1"/>
    <xf numFmtId="0" fontId="19" fillId="0" borderId="0" xfId="0" applyFont="1"/>
    <xf numFmtId="0" fontId="2" fillId="0" borderId="20" xfId="0" applyFont="1" applyBorder="1" applyProtection="1"/>
    <xf numFmtId="0" fontId="0" fillId="11" borderId="3" xfId="0" applyFont="1" applyFill="1" applyBorder="1" applyAlignment="1">
      <alignment horizontal="center" vertical="center" wrapText="1"/>
    </xf>
    <xf numFmtId="0" fontId="0" fillId="18" borderId="14" xfId="0" applyFill="1" applyBorder="1"/>
    <xf numFmtId="0" fontId="0" fillId="20" borderId="3" xfId="0" applyFont="1" applyFill="1" applyBorder="1" applyAlignment="1">
      <alignment horizontal="center" vertical="center" wrapText="1"/>
    </xf>
    <xf numFmtId="0" fontId="0" fillId="20" borderId="3" xfId="0" applyFill="1" applyBorder="1" applyAlignment="1">
      <alignment horizontal="center"/>
    </xf>
    <xf numFmtId="0" fontId="14" fillId="3" borderId="3" xfId="0" applyFont="1" applyFill="1" applyBorder="1" applyAlignment="1">
      <alignment vertical="center" wrapText="1"/>
    </xf>
    <xf numFmtId="0" fontId="0" fillId="16" borderId="0" xfId="0" applyFill="1" applyAlignment="1"/>
    <xf numFmtId="0" fontId="12" fillId="2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14" borderId="3" xfId="0" applyFont="1" applyFill="1" applyBorder="1" applyAlignment="1">
      <alignment horizontal="center" vertical="center" wrapText="1"/>
    </xf>
    <xf numFmtId="0" fontId="0" fillId="21" borderId="0" xfId="0" applyFill="1"/>
    <xf numFmtId="0" fontId="0" fillId="21" borderId="0" xfId="0" applyFill="1" applyAlignment="1"/>
    <xf numFmtId="0" fontId="0" fillId="21" borderId="9" xfId="0" applyFill="1" applyBorder="1"/>
    <xf numFmtId="0" fontId="7" fillId="13" borderId="0" xfId="7" applyFont="1" applyFill="1" applyBorder="1" applyProtection="1"/>
    <xf numFmtId="0" fontId="12" fillId="19" borderId="3" xfId="0" applyFont="1" applyFill="1" applyBorder="1" applyAlignment="1">
      <alignment horizontal="center" vertical="center" wrapText="1"/>
    </xf>
    <xf numFmtId="0" fontId="7" fillId="12" borderId="0" xfId="7" applyFont="1" applyFill="1" applyBorder="1" applyProtection="1"/>
    <xf numFmtId="0" fontId="12" fillId="0" borderId="0" xfId="0" applyFont="1" applyFill="1" applyBorder="1"/>
    <xf numFmtId="0" fontId="0" fillId="8" borderId="3" xfId="0" applyFont="1" applyFill="1" applyBorder="1" applyProtection="1">
      <protection locked="0"/>
    </xf>
    <xf numFmtId="0" fontId="21" fillId="0" borderId="0" xfId="0" applyFont="1"/>
    <xf numFmtId="0" fontId="0" fillId="0" borderId="21" xfId="0" applyFill="1" applyBorder="1"/>
    <xf numFmtId="0" fontId="0" fillId="0" borderId="21" xfId="0" applyFill="1" applyBorder="1" applyAlignment="1"/>
    <xf numFmtId="0" fontId="0" fillId="0" borderId="21" xfId="0" applyFill="1" applyBorder="1" applyAlignment="1">
      <alignment horizontal="right" wrapText="1"/>
    </xf>
    <xf numFmtId="0" fontId="0" fillId="0" borderId="21" xfId="0" applyFont="1" applyFill="1" applyBorder="1" applyAlignment="1"/>
    <xf numFmtId="0" fontId="16" fillId="0" borderId="21" xfId="0" applyFont="1" applyFill="1" applyBorder="1"/>
    <xf numFmtId="0" fontId="0" fillId="0" borderId="21" xfId="0" applyFont="1" applyFill="1" applyBorder="1"/>
    <xf numFmtId="0" fontId="12" fillId="0" borderId="21" xfId="0" applyFont="1" applyFill="1" applyBorder="1" applyAlignment="1"/>
    <xf numFmtId="0" fontId="0" fillId="0" borderId="21" xfId="0" applyFont="1" applyFill="1" applyBorder="1" applyAlignment="1">
      <alignment horizontal="right" wrapText="1"/>
    </xf>
    <xf numFmtId="0" fontId="0" fillId="0" borderId="21" xfId="0" applyFont="1" applyFill="1" applyBorder="1" applyAlignment="1">
      <alignment wrapText="1"/>
    </xf>
    <xf numFmtId="0" fontId="12" fillId="0" borderId="21" xfId="0" applyFont="1" applyFill="1" applyBorder="1"/>
    <xf numFmtId="0" fontId="1" fillId="0" borderId="21" xfId="0" applyFont="1" applyFill="1" applyBorder="1"/>
    <xf numFmtId="0" fontId="9" fillId="0" borderId="21" xfId="7" applyFont="1" applyFill="1" applyBorder="1" applyProtection="1"/>
    <xf numFmtId="0" fontId="9" fillId="0" borderId="21" xfId="7" applyFont="1" applyFill="1" applyBorder="1" applyAlignment="1" applyProtection="1"/>
    <xf numFmtId="0" fontId="2" fillId="0" borderId="21" xfId="0" applyFont="1" applyFill="1" applyBorder="1" applyProtection="1"/>
    <xf numFmtId="0" fontId="19" fillId="0" borderId="21" xfId="0" applyFont="1" applyFill="1" applyBorder="1"/>
    <xf numFmtId="0" fontId="19" fillId="0" borderId="21" xfId="0" applyFont="1" applyFill="1" applyBorder="1" applyAlignment="1"/>
    <xf numFmtId="0" fontId="11" fillId="0" borderId="21" xfId="0" applyFont="1" applyFill="1" applyBorder="1"/>
    <xf numFmtId="0" fontId="22" fillId="0" borderId="21" xfId="0" applyFont="1" applyFill="1" applyBorder="1"/>
    <xf numFmtId="0" fontId="1" fillId="0" borderId="21" xfId="0" applyFont="1" applyFill="1" applyBorder="1" applyAlignment="1"/>
    <xf numFmtId="0" fontId="0" fillId="0" borderId="21" xfId="0" applyFill="1" applyBorder="1" applyAlignment="1">
      <alignment wrapText="1"/>
    </xf>
    <xf numFmtId="0" fontId="0" fillId="0" borderId="22" xfId="0" applyFont="1" applyFill="1" applyBorder="1"/>
    <xf numFmtId="0" fontId="0" fillId="2" borderId="5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1" fillId="14" borderId="5" xfId="0" applyFont="1" applyFill="1" applyBorder="1" applyAlignment="1">
      <alignment horizontal="center" vertical="center" wrapText="1"/>
    </xf>
    <xf numFmtId="0" fontId="21" fillId="14" borderId="13" xfId="0" applyFont="1" applyFill="1" applyBorder="1" applyAlignment="1">
      <alignment horizontal="center" vertical="center" wrapText="1"/>
    </xf>
    <xf numFmtId="0" fontId="21" fillId="14" borderId="6" xfId="0" applyFont="1" applyFill="1" applyBorder="1" applyAlignment="1">
      <alignment horizontal="center" vertical="center" wrapText="1"/>
    </xf>
    <xf numFmtId="0" fontId="21" fillId="14" borderId="11" xfId="0" applyFont="1" applyFill="1" applyBorder="1" applyAlignment="1">
      <alignment horizontal="center" vertical="center" wrapText="1"/>
    </xf>
    <xf numFmtId="0" fontId="21" fillId="14" borderId="0" xfId="0" applyFont="1" applyFill="1" applyBorder="1" applyAlignment="1">
      <alignment horizontal="center" vertical="center" wrapText="1"/>
    </xf>
    <xf numFmtId="0" fontId="21" fillId="14" borderId="10" xfId="0" applyFont="1" applyFill="1" applyBorder="1" applyAlignment="1">
      <alignment horizontal="center" vertical="center" wrapText="1"/>
    </xf>
    <xf numFmtId="0" fontId="21" fillId="14" borderId="7" xfId="0" applyFont="1" applyFill="1" applyBorder="1" applyAlignment="1">
      <alignment horizontal="center" vertical="center" wrapText="1"/>
    </xf>
    <xf numFmtId="0" fontId="21" fillId="14" borderId="2" xfId="0" applyFont="1" applyFill="1" applyBorder="1" applyAlignment="1">
      <alignment horizontal="center" vertical="center" wrapText="1"/>
    </xf>
    <xf numFmtId="0" fontId="21" fillId="14" borderId="8" xfId="0" applyFont="1" applyFill="1" applyBorder="1" applyAlignment="1">
      <alignment horizontal="center" vertical="center" wrapText="1"/>
    </xf>
    <xf numFmtId="0" fontId="21" fillId="20" borderId="5" xfId="0" applyFont="1" applyFill="1" applyBorder="1" applyAlignment="1">
      <alignment horizontal="center" vertical="center" wrapText="1"/>
    </xf>
    <xf numFmtId="0" fontId="21" fillId="20" borderId="13" xfId="0" applyFont="1" applyFill="1" applyBorder="1" applyAlignment="1">
      <alignment horizontal="center" vertical="center" wrapText="1"/>
    </xf>
    <xf numFmtId="0" fontId="21" fillId="20" borderId="6" xfId="0" applyFont="1" applyFill="1" applyBorder="1" applyAlignment="1">
      <alignment horizontal="center" vertical="center" wrapText="1"/>
    </xf>
    <xf numFmtId="0" fontId="21" fillId="20" borderId="11" xfId="0" applyFont="1" applyFill="1" applyBorder="1" applyAlignment="1">
      <alignment horizontal="center" vertical="center" wrapText="1"/>
    </xf>
    <xf numFmtId="0" fontId="21" fillId="20" borderId="0" xfId="0" applyFont="1" applyFill="1" applyBorder="1" applyAlignment="1">
      <alignment horizontal="center" vertical="center" wrapText="1"/>
    </xf>
    <xf numFmtId="0" fontId="21" fillId="20" borderId="10" xfId="0" applyFont="1" applyFill="1" applyBorder="1" applyAlignment="1">
      <alignment horizontal="center" vertical="center" wrapText="1"/>
    </xf>
    <xf numFmtId="0" fontId="21" fillId="20" borderId="7" xfId="0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center" vertical="center" wrapText="1"/>
    </xf>
    <xf numFmtId="0" fontId="21" fillId="20" borderId="8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</cellXfs>
  <cellStyles count="3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Good" xfId="7" builtinId="26"/>
    <cellStyle name="Hyperlink" xfId="1" builtinId="8" hidden="1"/>
    <cellStyle name="Hyperlink" xfId="3" builtinId="8" hidden="1"/>
    <cellStyle name="Hyperlink" xfId="5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colors>
    <mruColors>
      <color rgb="FFE98173"/>
      <color rgb="FFFF8700"/>
      <color rgb="FFC100E1"/>
      <color rgb="FF56B6AA"/>
      <color rgb="FFD87C79"/>
      <color rgb="FFD08284"/>
      <color rgb="FFFF7E79"/>
      <color rgb="FF8000E1"/>
      <color rgb="FFFFA8F1"/>
      <color rgb="FFFF4C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75543</xdr:rowOff>
    </xdr:from>
    <xdr:to>
      <xdr:col>0</xdr:col>
      <xdr:colOff>1860489</xdr:colOff>
      <xdr:row>0</xdr:row>
      <xdr:rowOff>721139</xdr:rowOff>
    </xdr:to>
    <xdr:pic>
      <xdr:nvPicPr>
        <xdr:cNvPr id="2" name="Picture 1" descr="Image result for akps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543"/>
          <a:ext cx="1860489" cy="645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139700</xdr:colOff>
      <xdr:row>52</xdr:row>
      <xdr:rowOff>63500</xdr:rowOff>
    </xdr:from>
    <xdr:to>
      <xdr:col>0</xdr:col>
      <xdr:colOff>2000189</xdr:colOff>
      <xdr:row>52</xdr:row>
      <xdr:rowOff>709096</xdr:rowOff>
    </xdr:to>
    <xdr:pic>
      <xdr:nvPicPr>
        <xdr:cNvPr id="3" name="Picture 2" descr="Image result for akps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21285200"/>
          <a:ext cx="1860489" cy="645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O95"/>
  <sheetViews>
    <sheetView tabSelected="1" zoomScaleNormal="100" workbookViewId="0">
      <pane xSplit="2" ySplit="2" topLeftCell="AZ3" activePane="bottomRight" state="frozen"/>
      <selection pane="topRight" activeCell="C1" sqref="C1"/>
      <selection pane="bottomLeft" activeCell="A3" sqref="A3"/>
      <selection pane="bottomRight" activeCell="BC58" sqref="BC58"/>
    </sheetView>
  </sheetViews>
  <sheetFormatPr baseColWidth="10" defaultRowHeight="16"/>
  <cols>
    <col min="1" max="1" width="27.6640625" customWidth="1"/>
    <col min="2" max="2" width="14.1640625" bestFit="1" customWidth="1"/>
    <col min="3" max="3" width="10.83203125" customWidth="1"/>
    <col min="4" max="4" width="11.33203125" customWidth="1"/>
    <col min="5" max="5" width="10.83203125" customWidth="1"/>
    <col min="9" max="9" width="10.83203125" customWidth="1"/>
    <col min="10" max="10" width="11.83203125" customWidth="1"/>
    <col min="11" max="11" width="16.33203125" customWidth="1"/>
    <col min="17" max="37" width="11.33203125" customWidth="1"/>
    <col min="38" max="38" width="11.83203125" customWidth="1"/>
    <col min="39" max="68" width="11.33203125" customWidth="1"/>
    <col min="69" max="69" width="12.6640625" customWidth="1"/>
    <col min="70" max="70" width="15.6640625" customWidth="1"/>
    <col min="71" max="71" width="23.1640625" bestFit="1" customWidth="1"/>
    <col min="75" max="75" width="32.33203125" bestFit="1" customWidth="1"/>
    <col min="82" max="82" width="11" customWidth="1"/>
    <col min="145" max="145" width="12.33203125" bestFit="1" customWidth="1"/>
  </cols>
  <sheetData>
    <row r="1" spans="1:140" ht="66" customHeight="1" thickBot="1">
      <c r="A1" s="1"/>
      <c r="B1" t="s">
        <v>46</v>
      </c>
      <c r="C1" s="12" t="s">
        <v>71</v>
      </c>
      <c r="D1" s="11" t="s">
        <v>110</v>
      </c>
      <c r="E1" s="21" t="s">
        <v>76</v>
      </c>
      <c r="F1" s="21" t="s">
        <v>77</v>
      </c>
      <c r="G1" s="21" t="s">
        <v>78</v>
      </c>
      <c r="H1" s="13" t="s">
        <v>75</v>
      </c>
      <c r="I1" s="21" t="s">
        <v>80</v>
      </c>
      <c r="J1" s="33" t="s">
        <v>91</v>
      </c>
      <c r="K1" s="23" t="s">
        <v>121</v>
      </c>
      <c r="L1" s="21" t="s">
        <v>82</v>
      </c>
      <c r="M1" s="21" t="s">
        <v>81</v>
      </c>
      <c r="N1" s="11" t="s">
        <v>108</v>
      </c>
      <c r="O1" s="38" t="s">
        <v>85</v>
      </c>
      <c r="P1" s="39" t="s">
        <v>95</v>
      </c>
      <c r="Q1" s="30" t="s">
        <v>90</v>
      </c>
      <c r="R1" s="26" t="s">
        <v>86</v>
      </c>
      <c r="S1" s="27" t="s">
        <v>89</v>
      </c>
      <c r="T1" s="27" t="s">
        <v>92</v>
      </c>
      <c r="U1" s="28" t="s">
        <v>87</v>
      </c>
      <c r="V1" s="29" t="s">
        <v>88</v>
      </c>
      <c r="W1" s="39" t="s">
        <v>99</v>
      </c>
      <c r="X1" s="26" t="s">
        <v>94</v>
      </c>
      <c r="Y1" s="51" t="s">
        <v>114</v>
      </c>
      <c r="Z1" s="26" t="s">
        <v>103</v>
      </c>
      <c r="AA1" s="29" t="s">
        <v>102</v>
      </c>
      <c r="AB1" s="41" t="s">
        <v>97</v>
      </c>
      <c r="AC1" s="30" t="s">
        <v>117</v>
      </c>
      <c r="AD1" s="33" t="s">
        <v>109</v>
      </c>
      <c r="AE1" s="30" t="s">
        <v>115</v>
      </c>
      <c r="AF1" s="39" t="s">
        <v>125</v>
      </c>
      <c r="AG1" s="41" t="s">
        <v>98</v>
      </c>
      <c r="AH1" s="26" t="s">
        <v>100</v>
      </c>
      <c r="AI1" s="41" t="s">
        <v>111</v>
      </c>
      <c r="AJ1" s="73" t="s">
        <v>122</v>
      </c>
      <c r="AK1" s="80" t="s">
        <v>131</v>
      </c>
      <c r="AL1" s="82" t="s">
        <v>146</v>
      </c>
      <c r="AM1" s="26" t="s">
        <v>112</v>
      </c>
      <c r="AN1" s="39" t="s">
        <v>130</v>
      </c>
      <c r="AO1" s="33" t="s">
        <v>150</v>
      </c>
      <c r="AP1" s="26" t="s">
        <v>113</v>
      </c>
      <c r="AQ1" s="88" t="s">
        <v>154</v>
      </c>
      <c r="AR1" s="39" t="s">
        <v>168</v>
      </c>
      <c r="AS1" s="28" t="s">
        <v>119</v>
      </c>
      <c r="AT1" s="39" t="s">
        <v>169</v>
      </c>
      <c r="AU1" s="33" t="s">
        <v>126</v>
      </c>
      <c r="AV1" s="39" t="s">
        <v>171</v>
      </c>
      <c r="AW1" s="26" t="s">
        <v>124</v>
      </c>
      <c r="AX1" s="39" t="s">
        <v>176</v>
      </c>
      <c r="AY1" s="39" t="s">
        <v>175</v>
      </c>
      <c r="AZ1" s="39" t="s">
        <v>174</v>
      </c>
      <c r="BA1" s="39" t="s">
        <v>173</v>
      </c>
      <c r="BB1" s="26" t="s">
        <v>127</v>
      </c>
      <c r="BC1" s="27" t="s">
        <v>128</v>
      </c>
      <c r="BD1" s="88" t="s">
        <v>148</v>
      </c>
      <c r="BE1" s="86" t="s">
        <v>160</v>
      </c>
      <c r="BF1" s="82" t="s">
        <v>192</v>
      </c>
      <c r="BG1" s="26" t="s">
        <v>129</v>
      </c>
      <c r="BH1" s="33" t="s">
        <v>152</v>
      </c>
      <c r="BI1" s="27" t="s">
        <v>161</v>
      </c>
      <c r="BJ1" s="27" t="s">
        <v>162</v>
      </c>
      <c r="BK1" s="88" t="s">
        <v>172</v>
      </c>
      <c r="BL1" s="28" t="s">
        <v>163</v>
      </c>
      <c r="BM1" s="29" t="s">
        <v>164</v>
      </c>
      <c r="BN1" s="93" t="s">
        <v>165</v>
      </c>
      <c r="BO1" s="26" t="s">
        <v>166</v>
      </c>
      <c r="BP1" s="25"/>
      <c r="BQ1" s="6" t="s">
        <v>68</v>
      </c>
      <c r="BR1" s="6" t="s">
        <v>72</v>
      </c>
    </row>
    <row r="2" spans="1:140" s="44" customFormat="1">
      <c r="A2" s="43" t="s">
        <v>0</v>
      </c>
      <c r="C2" s="44">
        <v>5</v>
      </c>
      <c r="D2" s="44">
        <v>20</v>
      </c>
      <c r="E2" s="44">
        <v>10</v>
      </c>
      <c r="F2" s="44">
        <v>10</v>
      </c>
      <c r="G2" s="44">
        <v>10</v>
      </c>
      <c r="H2" s="44">
        <v>50</v>
      </c>
      <c r="I2" s="44">
        <v>10</v>
      </c>
      <c r="J2" s="44">
        <v>20</v>
      </c>
      <c r="K2" s="44">
        <v>15</v>
      </c>
      <c r="L2" s="44">
        <v>10</v>
      </c>
      <c r="M2" s="44">
        <v>10</v>
      </c>
      <c r="N2" s="44">
        <v>20</v>
      </c>
      <c r="O2" s="45">
        <v>20</v>
      </c>
      <c r="P2" s="45">
        <v>5</v>
      </c>
      <c r="Q2" s="45">
        <v>15</v>
      </c>
      <c r="R2" s="45">
        <v>20</v>
      </c>
      <c r="S2" s="45">
        <v>10</v>
      </c>
      <c r="T2" s="45">
        <v>10</v>
      </c>
      <c r="U2" s="45">
        <v>50</v>
      </c>
      <c r="V2" s="45">
        <v>30</v>
      </c>
      <c r="W2" s="44">
        <v>5</v>
      </c>
      <c r="X2" s="44">
        <v>20</v>
      </c>
      <c r="Y2" s="44">
        <v>5</v>
      </c>
      <c r="Z2" s="44">
        <v>20</v>
      </c>
      <c r="AA2" s="44">
        <v>30</v>
      </c>
      <c r="AB2" s="44">
        <v>10</v>
      </c>
      <c r="AC2" s="44">
        <v>15</v>
      </c>
      <c r="AD2" s="44">
        <v>20</v>
      </c>
      <c r="AE2" s="44">
        <v>15</v>
      </c>
      <c r="AF2" s="44">
        <v>5</v>
      </c>
      <c r="AG2" s="44">
        <v>10</v>
      </c>
      <c r="AH2" s="44">
        <v>20</v>
      </c>
      <c r="AI2" s="44">
        <v>10</v>
      </c>
      <c r="AJ2" s="44">
        <v>10</v>
      </c>
      <c r="AK2" s="85">
        <v>5</v>
      </c>
      <c r="AL2" s="44">
        <v>15</v>
      </c>
      <c r="AM2" s="44">
        <v>20</v>
      </c>
      <c r="AN2" s="44">
        <v>5</v>
      </c>
      <c r="AO2" s="44">
        <v>20</v>
      </c>
      <c r="AP2" s="44">
        <v>20</v>
      </c>
      <c r="AQ2" s="44">
        <v>15</v>
      </c>
      <c r="AR2" s="44">
        <v>5</v>
      </c>
      <c r="AS2" s="44">
        <v>50</v>
      </c>
      <c r="AT2" s="44">
        <v>10</v>
      </c>
      <c r="AU2" s="44">
        <v>20</v>
      </c>
      <c r="AV2" s="44">
        <v>15</v>
      </c>
      <c r="AW2" s="44">
        <v>20</v>
      </c>
      <c r="AX2" s="44">
        <v>20</v>
      </c>
      <c r="AY2" s="44">
        <v>25</v>
      </c>
      <c r="AZ2" s="44">
        <v>30</v>
      </c>
      <c r="BA2" s="44">
        <v>60</v>
      </c>
      <c r="BB2" s="44">
        <v>20</v>
      </c>
      <c r="BQ2" s="46">
        <f>SUM(C2:BO2)</f>
        <v>920</v>
      </c>
      <c r="BR2" s="44">
        <f>(D2+E2+F2+G2+H2+K2+N2+R2+U2+V2+X2+Z2+AA2+AB2+AD2+AH2+AJ2+AM2+AO2+AP2+AS2+AQ2+AW2+BB2+BG2+AL2+BE2+BL2+BM2+BO2+P2+W2+AR2)*0.6</f>
        <v>336</v>
      </c>
    </row>
    <row r="3" spans="1:140" ht="27" customHeight="1">
      <c r="A3" s="1" t="s">
        <v>1</v>
      </c>
      <c r="B3" s="7" t="str">
        <f t="shared" ref="B3:B26" si="0">IF(BQ3&lt;$BR$2, "Bad Standing", "Good Standing")</f>
        <v>Good Standing</v>
      </c>
      <c r="C3">
        <v>0</v>
      </c>
      <c r="D3" s="98">
        <v>20</v>
      </c>
      <c r="E3" s="98">
        <v>0</v>
      </c>
      <c r="F3" s="98">
        <v>10</v>
      </c>
      <c r="G3" s="98">
        <v>10</v>
      </c>
      <c r="H3" s="98">
        <v>50</v>
      </c>
      <c r="I3" s="98">
        <v>10</v>
      </c>
      <c r="J3" s="98">
        <v>20</v>
      </c>
      <c r="K3" s="98">
        <v>15</v>
      </c>
      <c r="L3" s="98">
        <v>10</v>
      </c>
      <c r="M3" s="98">
        <v>0</v>
      </c>
      <c r="N3" s="98">
        <v>0</v>
      </c>
      <c r="O3" s="99">
        <v>20</v>
      </c>
      <c r="P3" s="100">
        <v>0</v>
      </c>
      <c r="Q3" s="100">
        <v>0</v>
      </c>
      <c r="R3" s="99">
        <v>20</v>
      </c>
      <c r="S3" s="98">
        <v>10</v>
      </c>
      <c r="T3" s="98">
        <v>10</v>
      </c>
      <c r="U3" s="98">
        <v>50</v>
      </c>
      <c r="V3" s="98">
        <v>30</v>
      </c>
      <c r="W3" s="98">
        <v>0</v>
      </c>
      <c r="X3" s="98">
        <v>20</v>
      </c>
      <c r="Y3" s="98">
        <v>0</v>
      </c>
      <c r="Z3" s="101">
        <v>20</v>
      </c>
      <c r="AA3" s="101">
        <v>30</v>
      </c>
      <c r="AB3" s="101">
        <v>0</v>
      </c>
      <c r="AC3" s="101">
        <v>0</v>
      </c>
      <c r="AD3" s="101">
        <v>20</v>
      </c>
      <c r="AE3" s="101">
        <v>15</v>
      </c>
      <c r="AF3" s="101">
        <v>0</v>
      </c>
      <c r="AG3" s="101">
        <v>0</v>
      </c>
      <c r="AH3" s="102">
        <v>20</v>
      </c>
      <c r="AI3" s="98">
        <v>10</v>
      </c>
      <c r="AJ3" s="98">
        <v>10</v>
      </c>
      <c r="AK3" s="98">
        <v>0</v>
      </c>
      <c r="AL3" s="98">
        <v>7.5</v>
      </c>
      <c r="AM3" s="98">
        <v>20</v>
      </c>
      <c r="AN3" s="103">
        <v>0</v>
      </c>
      <c r="AO3" s="103">
        <v>0</v>
      </c>
      <c r="AP3" s="103">
        <v>20</v>
      </c>
      <c r="AQ3" s="98">
        <v>0</v>
      </c>
      <c r="AR3" s="98">
        <v>2.5</v>
      </c>
      <c r="AS3" s="98">
        <v>50</v>
      </c>
      <c r="AT3" s="98">
        <v>0</v>
      </c>
      <c r="AU3" s="98">
        <v>20</v>
      </c>
      <c r="AV3" s="98">
        <v>7.5</v>
      </c>
      <c r="AW3" s="98">
        <v>20</v>
      </c>
      <c r="AX3" s="98">
        <v>0</v>
      </c>
      <c r="AY3" s="98">
        <v>0</v>
      </c>
      <c r="AZ3" s="98">
        <v>30</v>
      </c>
      <c r="BA3" s="98">
        <v>60</v>
      </c>
      <c r="BB3" s="98">
        <v>20</v>
      </c>
      <c r="BQ3">
        <f>SUM(C3:BB3)</f>
        <v>687.5</v>
      </c>
      <c r="DH3">
        <v>1</v>
      </c>
      <c r="EJ3">
        <v>1</v>
      </c>
    </row>
    <row r="4" spans="1:140" ht="27" customHeight="1" thickBot="1">
      <c r="A4" s="1" t="s">
        <v>2</v>
      </c>
      <c r="B4" s="7" t="str">
        <f t="shared" si="0"/>
        <v>Good Standing</v>
      </c>
      <c r="C4">
        <v>0</v>
      </c>
      <c r="D4" s="98">
        <v>20</v>
      </c>
      <c r="E4" s="98">
        <v>10</v>
      </c>
      <c r="F4" s="98">
        <v>10</v>
      </c>
      <c r="G4" s="98">
        <v>10</v>
      </c>
      <c r="H4" s="98">
        <v>50</v>
      </c>
      <c r="I4" s="103">
        <v>0</v>
      </c>
      <c r="J4" s="98">
        <v>0</v>
      </c>
      <c r="K4" s="98">
        <v>15</v>
      </c>
      <c r="L4" s="98">
        <v>10</v>
      </c>
      <c r="M4" s="98">
        <v>10</v>
      </c>
      <c r="N4" s="98">
        <v>20</v>
      </c>
      <c r="O4" s="99">
        <v>20</v>
      </c>
      <c r="P4" s="100">
        <v>0</v>
      </c>
      <c r="Q4" s="99">
        <v>7.5</v>
      </c>
      <c r="R4" s="99">
        <v>20</v>
      </c>
      <c r="S4" s="99">
        <v>10</v>
      </c>
      <c r="T4" s="98">
        <v>10</v>
      </c>
      <c r="U4" s="104">
        <v>50</v>
      </c>
      <c r="V4" s="98">
        <v>15</v>
      </c>
      <c r="W4" s="98">
        <v>0</v>
      </c>
      <c r="X4" s="98">
        <v>20</v>
      </c>
      <c r="Y4" s="98">
        <v>0</v>
      </c>
      <c r="Z4" s="101">
        <v>10</v>
      </c>
      <c r="AA4" s="98">
        <v>15</v>
      </c>
      <c r="AB4" s="98">
        <v>10</v>
      </c>
      <c r="AC4" s="98">
        <v>15</v>
      </c>
      <c r="AD4" s="98">
        <v>20</v>
      </c>
      <c r="AE4" s="98">
        <v>7.5</v>
      </c>
      <c r="AF4" s="101">
        <v>0</v>
      </c>
      <c r="AG4" s="101">
        <v>0</v>
      </c>
      <c r="AH4" s="98">
        <v>20</v>
      </c>
      <c r="AI4" s="98">
        <v>10</v>
      </c>
      <c r="AJ4" s="98">
        <v>10</v>
      </c>
      <c r="AK4" s="98">
        <v>5</v>
      </c>
      <c r="AL4" s="98">
        <v>15</v>
      </c>
      <c r="AM4" s="98">
        <v>20</v>
      </c>
      <c r="AN4" s="103">
        <v>0</v>
      </c>
      <c r="AO4" s="98">
        <v>20</v>
      </c>
      <c r="AP4" s="98">
        <v>20</v>
      </c>
      <c r="AQ4" s="98">
        <v>0</v>
      </c>
      <c r="AR4" s="98">
        <v>0</v>
      </c>
      <c r="AS4" s="98">
        <v>50</v>
      </c>
      <c r="AT4" s="98">
        <v>0</v>
      </c>
      <c r="AU4" s="98">
        <v>20</v>
      </c>
      <c r="AV4" s="98">
        <v>0</v>
      </c>
      <c r="AW4" s="98">
        <v>10</v>
      </c>
      <c r="AX4" s="98">
        <v>0</v>
      </c>
      <c r="AY4" s="98">
        <v>0</v>
      </c>
      <c r="AZ4" s="98">
        <v>0</v>
      </c>
      <c r="BA4" s="98">
        <v>0</v>
      </c>
      <c r="BB4" s="98">
        <v>20</v>
      </c>
      <c r="BK4" s="97"/>
      <c r="BQ4">
        <f t="shared" ref="BQ4:BQ48" si="1">SUM(C4:BB4)</f>
        <v>605</v>
      </c>
      <c r="BS4" t="s">
        <v>47</v>
      </c>
      <c r="BT4" s="5" t="s">
        <v>51</v>
      </c>
      <c r="DH4">
        <v>2</v>
      </c>
      <c r="EJ4">
        <v>2</v>
      </c>
    </row>
    <row r="5" spans="1:140" ht="27" customHeight="1" thickBot="1">
      <c r="A5" s="1" t="s">
        <v>3</v>
      </c>
      <c r="B5" s="7" t="str">
        <f t="shared" si="0"/>
        <v>Good Standing</v>
      </c>
      <c r="C5">
        <v>5</v>
      </c>
      <c r="D5" s="98">
        <v>20</v>
      </c>
      <c r="E5" s="98">
        <v>10</v>
      </c>
      <c r="F5" s="98">
        <v>10</v>
      </c>
      <c r="G5" s="98">
        <v>10</v>
      </c>
      <c r="H5" s="98">
        <v>50</v>
      </c>
      <c r="I5" s="98">
        <v>0</v>
      </c>
      <c r="J5" s="98">
        <v>20</v>
      </c>
      <c r="K5" s="98">
        <v>15</v>
      </c>
      <c r="L5" s="99">
        <v>0</v>
      </c>
      <c r="M5" s="99">
        <v>0</v>
      </c>
      <c r="N5" s="98">
        <v>10</v>
      </c>
      <c r="O5" s="98">
        <v>10</v>
      </c>
      <c r="P5" s="100">
        <v>0</v>
      </c>
      <c r="Q5" s="100">
        <v>0</v>
      </c>
      <c r="R5" s="99">
        <v>20</v>
      </c>
      <c r="S5" s="98">
        <v>10</v>
      </c>
      <c r="T5" s="98">
        <v>10</v>
      </c>
      <c r="U5" s="98">
        <v>50</v>
      </c>
      <c r="V5" s="98">
        <v>30</v>
      </c>
      <c r="W5" s="98">
        <v>0</v>
      </c>
      <c r="X5" s="98">
        <v>20</v>
      </c>
      <c r="Y5" s="98">
        <v>5</v>
      </c>
      <c r="Z5" s="104">
        <v>20</v>
      </c>
      <c r="AA5" s="98">
        <v>30</v>
      </c>
      <c r="AB5" s="98">
        <v>0</v>
      </c>
      <c r="AC5" s="98">
        <v>0</v>
      </c>
      <c r="AD5" s="98">
        <v>20</v>
      </c>
      <c r="AE5" s="98">
        <v>15</v>
      </c>
      <c r="AF5" s="98">
        <v>5</v>
      </c>
      <c r="AG5" s="101">
        <v>0</v>
      </c>
      <c r="AH5" s="98">
        <v>0</v>
      </c>
      <c r="AI5" s="98">
        <v>0</v>
      </c>
      <c r="AJ5" s="98">
        <v>10</v>
      </c>
      <c r="AK5" s="98">
        <v>10</v>
      </c>
      <c r="AL5" s="98">
        <v>0</v>
      </c>
      <c r="AM5" s="98">
        <v>0</v>
      </c>
      <c r="AN5" s="103">
        <v>0</v>
      </c>
      <c r="AO5" s="103">
        <v>0</v>
      </c>
      <c r="AP5" s="103">
        <v>20</v>
      </c>
      <c r="AQ5" s="103">
        <v>15</v>
      </c>
      <c r="AR5" s="98">
        <v>0</v>
      </c>
      <c r="AS5" s="98">
        <v>50</v>
      </c>
      <c r="AT5" s="98">
        <v>0</v>
      </c>
      <c r="AU5" s="98">
        <v>0</v>
      </c>
      <c r="AV5" s="98">
        <v>0</v>
      </c>
      <c r="AW5" s="98">
        <v>20</v>
      </c>
      <c r="AX5" s="98">
        <v>0</v>
      </c>
      <c r="AY5" s="98">
        <v>0</v>
      </c>
      <c r="AZ5" s="98">
        <v>0</v>
      </c>
      <c r="BA5" s="98">
        <v>60</v>
      </c>
      <c r="BB5" s="98">
        <v>10</v>
      </c>
      <c r="BQ5">
        <f t="shared" si="1"/>
        <v>590</v>
      </c>
      <c r="BS5" s="14" t="s">
        <v>49</v>
      </c>
      <c r="BT5">
        <v>20</v>
      </c>
      <c r="BW5" s="96" t="s">
        <v>120</v>
      </c>
      <c r="DH5">
        <v>3</v>
      </c>
      <c r="EJ5">
        <v>3</v>
      </c>
    </row>
    <row r="6" spans="1:140" ht="27" customHeight="1" thickBot="1">
      <c r="A6" s="1" t="s">
        <v>4</v>
      </c>
      <c r="B6" s="7" t="str">
        <f t="shared" si="0"/>
        <v>Good Standing</v>
      </c>
      <c r="C6">
        <v>5</v>
      </c>
      <c r="D6" s="98">
        <v>20</v>
      </c>
      <c r="E6" s="98">
        <v>0</v>
      </c>
      <c r="F6" s="98">
        <v>10</v>
      </c>
      <c r="G6" s="98">
        <v>10</v>
      </c>
      <c r="H6" s="98">
        <v>50</v>
      </c>
      <c r="I6" s="98">
        <v>0</v>
      </c>
      <c r="J6" s="98">
        <v>20</v>
      </c>
      <c r="K6" s="98">
        <v>0</v>
      </c>
      <c r="L6" s="98">
        <v>0</v>
      </c>
      <c r="M6" s="98">
        <v>0</v>
      </c>
      <c r="N6" s="100">
        <v>20</v>
      </c>
      <c r="O6" s="98">
        <v>20</v>
      </c>
      <c r="P6" s="100">
        <v>0</v>
      </c>
      <c r="Q6" s="100">
        <v>0</v>
      </c>
      <c r="R6" s="99">
        <v>20</v>
      </c>
      <c r="S6" s="98">
        <v>10</v>
      </c>
      <c r="T6" s="98">
        <v>10</v>
      </c>
      <c r="U6" s="98">
        <v>50</v>
      </c>
      <c r="V6" s="98">
        <v>30</v>
      </c>
      <c r="W6" s="98">
        <v>0</v>
      </c>
      <c r="X6" s="98">
        <v>20</v>
      </c>
      <c r="Y6" s="98">
        <v>5</v>
      </c>
      <c r="Z6" s="104">
        <v>20</v>
      </c>
      <c r="AA6" s="98">
        <v>30</v>
      </c>
      <c r="AB6" s="98">
        <v>10</v>
      </c>
      <c r="AC6" s="98">
        <v>15</v>
      </c>
      <c r="AD6" s="98">
        <v>20</v>
      </c>
      <c r="AE6" s="98">
        <v>0</v>
      </c>
      <c r="AF6" s="98">
        <v>0</v>
      </c>
      <c r="AG6" s="101">
        <v>0</v>
      </c>
      <c r="AH6" s="98">
        <v>20</v>
      </c>
      <c r="AI6" s="101">
        <v>0</v>
      </c>
      <c r="AJ6" s="101">
        <v>10</v>
      </c>
      <c r="AK6" s="98">
        <v>0</v>
      </c>
      <c r="AL6" s="101">
        <v>15</v>
      </c>
      <c r="AM6" s="98">
        <v>20</v>
      </c>
      <c r="AN6" s="103">
        <v>0</v>
      </c>
      <c r="AO6" s="103">
        <v>0</v>
      </c>
      <c r="AP6" s="103">
        <v>20</v>
      </c>
      <c r="AQ6" s="103">
        <v>7.5</v>
      </c>
      <c r="AR6" s="98">
        <v>0</v>
      </c>
      <c r="AS6" s="98">
        <v>50</v>
      </c>
      <c r="AT6" s="98">
        <v>0</v>
      </c>
      <c r="AU6" s="98">
        <v>10</v>
      </c>
      <c r="AV6" s="98">
        <v>7.5</v>
      </c>
      <c r="AW6" s="98">
        <v>20</v>
      </c>
      <c r="AX6" s="98">
        <v>0</v>
      </c>
      <c r="AY6" s="98">
        <v>0</v>
      </c>
      <c r="AZ6" s="98">
        <v>0</v>
      </c>
      <c r="BA6" s="98">
        <v>0</v>
      </c>
      <c r="BB6" s="98">
        <v>20</v>
      </c>
      <c r="BE6" s="8"/>
      <c r="BF6" s="8"/>
      <c r="BG6" s="8"/>
      <c r="BQ6">
        <f t="shared" si="1"/>
        <v>595</v>
      </c>
      <c r="BS6" s="31" t="s">
        <v>70</v>
      </c>
      <c r="BT6">
        <v>15</v>
      </c>
      <c r="DH6">
        <v>4</v>
      </c>
      <c r="EJ6">
        <v>4</v>
      </c>
    </row>
    <row r="7" spans="1:140" ht="27" customHeight="1" thickBot="1">
      <c r="A7" s="1" t="s">
        <v>5</v>
      </c>
      <c r="B7" s="7" t="str">
        <f t="shared" si="0"/>
        <v>Good Standing</v>
      </c>
      <c r="C7">
        <v>5</v>
      </c>
      <c r="D7" s="98">
        <v>20</v>
      </c>
      <c r="E7" s="98">
        <v>0</v>
      </c>
      <c r="F7" s="98">
        <v>10</v>
      </c>
      <c r="G7" s="103">
        <v>0</v>
      </c>
      <c r="H7" s="98">
        <v>25</v>
      </c>
      <c r="I7" s="98">
        <v>10</v>
      </c>
      <c r="J7" s="98">
        <v>0</v>
      </c>
      <c r="K7" s="98">
        <v>15</v>
      </c>
      <c r="L7" s="98">
        <v>0</v>
      </c>
      <c r="M7" s="98">
        <v>10</v>
      </c>
      <c r="N7" s="98">
        <v>0</v>
      </c>
      <c r="O7" s="98">
        <v>20</v>
      </c>
      <c r="P7" s="100">
        <v>0</v>
      </c>
      <c r="Q7" s="98">
        <v>15</v>
      </c>
      <c r="R7" s="99">
        <v>20</v>
      </c>
      <c r="S7" s="99">
        <v>5</v>
      </c>
      <c r="T7" s="99">
        <v>5</v>
      </c>
      <c r="U7" s="98">
        <v>0</v>
      </c>
      <c r="V7" s="98">
        <v>15</v>
      </c>
      <c r="W7" s="98">
        <v>0</v>
      </c>
      <c r="X7" s="98">
        <v>10</v>
      </c>
      <c r="Y7" s="98">
        <v>5</v>
      </c>
      <c r="Z7" s="101">
        <v>20</v>
      </c>
      <c r="AA7" s="98">
        <v>30</v>
      </c>
      <c r="AB7" s="98">
        <v>10</v>
      </c>
      <c r="AC7" s="98">
        <v>15</v>
      </c>
      <c r="AD7" s="98">
        <v>20</v>
      </c>
      <c r="AE7" s="98">
        <v>15</v>
      </c>
      <c r="AF7" s="98">
        <v>0</v>
      </c>
      <c r="AG7" s="98">
        <v>10</v>
      </c>
      <c r="AH7" s="98">
        <v>20</v>
      </c>
      <c r="AI7" s="98">
        <v>10</v>
      </c>
      <c r="AJ7" s="101">
        <v>10</v>
      </c>
      <c r="AK7" s="98">
        <v>0</v>
      </c>
      <c r="AL7" s="105">
        <v>15</v>
      </c>
      <c r="AM7" s="106">
        <v>20</v>
      </c>
      <c r="AN7" s="103">
        <v>0</v>
      </c>
      <c r="AO7" s="103">
        <v>0</v>
      </c>
      <c r="AP7" s="103">
        <v>20</v>
      </c>
      <c r="AQ7" s="98">
        <v>15</v>
      </c>
      <c r="AR7" s="98">
        <v>0</v>
      </c>
      <c r="AS7" s="98">
        <v>50</v>
      </c>
      <c r="AT7" s="98">
        <v>0</v>
      </c>
      <c r="AU7" s="98">
        <v>20</v>
      </c>
      <c r="AV7" s="98">
        <v>0</v>
      </c>
      <c r="AW7" s="98">
        <v>20</v>
      </c>
      <c r="AX7" s="98">
        <v>0</v>
      </c>
      <c r="AY7" s="98">
        <v>0</v>
      </c>
      <c r="AZ7" s="98">
        <v>0</v>
      </c>
      <c r="BA7" s="98">
        <v>0</v>
      </c>
      <c r="BB7" s="98">
        <v>20</v>
      </c>
      <c r="BE7" s="8"/>
      <c r="BF7" s="8"/>
      <c r="BG7" s="8"/>
      <c r="BQ7">
        <f t="shared" si="1"/>
        <v>530</v>
      </c>
      <c r="BS7" s="15" t="s">
        <v>50</v>
      </c>
      <c r="BT7">
        <v>50</v>
      </c>
      <c r="DH7">
        <v>5</v>
      </c>
      <c r="EJ7">
        <v>5</v>
      </c>
    </row>
    <row r="8" spans="1:140" ht="27" customHeight="1" thickBot="1">
      <c r="A8" s="1" t="s">
        <v>6</v>
      </c>
      <c r="B8" s="7" t="str">
        <f t="shared" si="0"/>
        <v>Good Standing</v>
      </c>
      <c r="C8">
        <v>5</v>
      </c>
      <c r="D8" s="98">
        <v>20</v>
      </c>
      <c r="E8" s="98">
        <v>10</v>
      </c>
      <c r="F8" s="98">
        <v>0</v>
      </c>
      <c r="G8" s="103">
        <v>0</v>
      </c>
      <c r="H8" s="98">
        <v>50</v>
      </c>
      <c r="I8" s="98">
        <v>10</v>
      </c>
      <c r="J8" s="98">
        <v>0</v>
      </c>
      <c r="K8" s="98">
        <v>15</v>
      </c>
      <c r="L8" s="98">
        <v>0</v>
      </c>
      <c r="M8" s="98">
        <v>10</v>
      </c>
      <c r="N8" s="98">
        <v>0</v>
      </c>
      <c r="O8" s="98">
        <v>20</v>
      </c>
      <c r="P8" s="100">
        <v>0</v>
      </c>
      <c r="Q8" s="100">
        <v>0</v>
      </c>
      <c r="R8" s="99">
        <v>20</v>
      </c>
      <c r="S8" s="98">
        <v>10</v>
      </c>
      <c r="T8" s="100">
        <v>0</v>
      </c>
      <c r="U8" s="100">
        <v>50</v>
      </c>
      <c r="V8" s="98">
        <v>30</v>
      </c>
      <c r="W8" s="98">
        <v>5</v>
      </c>
      <c r="X8" s="98">
        <v>20</v>
      </c>
      <c r="Y8" s="100">
        <v>0</v>
      </c>
      <c r="Z8" s="101">
        <v>0</v>
      </c>
      <c r="AA8" s="101">
        <v>0</v>
      </c>
      <c r="AB8" s="98">
        <v>10</v>
      </c>
      <c r="AC8" s="98">
        <v>15</v>
      </c>
      <c r="AD8" s="98">
        <v>20</v>
      </c>
      <c r="AE8" s="98">
        <v>15</v>
      </c>
      <c r="AF8" s="98">
        <v>0</v>
      </c>
      <c r="AG8" s="98">
        <v>10</v>
      </c>
      <c r="AH8" s="98">
        <v>20</v>
      </c>
      <c r="AI8" s="98">
        <v>0</v>
      </c>
      <c r="AJ8" s="98">
        <v>0</v>
      </c>
      <c r="AK8" s="98">
        <v>0</v>
      </c>
      <c r="AL8" s="98">
        <v>0</v>
      </c>
      <c r="AM8" s="106">
        <v>20</v>
      </c>
      <c r="AN8" s="103">
        <v>0</v>
      </c>
      <c r="AO8" s="106">
        <v>20</v>
      </c>
      <c r="AP8" s="103">
        <v>20</v>
      </c>
      <c r="AQ8" s="103">
        <v>0</v>
      </c>
      <c r="AR8" s="98">
        <v>0</v>
      </c>
      <c r="AS8" s="98">
        <v>50</v>
      </c>
      <c r="AT8" s="98">
        <v>0</v>
      </c>
      <c r="AU8" s="98">
        <v>0</v>
      </c>
      <c r="AV8" s="98">
        <v>0</v>
      </c>
      <c r="AW8" s="98">
        <v>20</v>
      </c>
      <c r="AX8" s="98">
        <v>0</v>
      </c>
      <c r="AY8" s="98">
        <v>25</v>
      </c>
      <c r="AZ8" s="98">
        <v>30</v>
      </c>
      <c r="BA8" s="98">
        <v>60</v>
      </c>
      <c r="BB8" s="98">
        <v>20</v>
      </c>
      <c r="BE8" s="8"/>
      <c r="BF8" s="8"/>
      <c r="BG8" s="8"/>
      <c r="BQ8">
        <f t="shared" si="1"/>
        <v>630</v>
      </c>
      <c r="BS8" s="16" t="s">
        <v>52</v>
      </c>
      <c r="BT8">
        <v>30</v>
      </c>
      <c r="DH8">
        <v>6</v>
      </c>
      <c r="EJ8">
        <v>6</v>
      </c>
    </row>
    <row r="9" spans="1:140" ht="27" customHeight="1" thickBot="1">
      <c r="A9" s="1" t="s">
        <v>7</v>
      </c>
      <c r="B9" s="22" t="str">
        <f t="shared" si="0"/>
        <v>Bad Standing</v>
      </c>
      <c r="C9">
        <v>0</v>
      </c>
      <c r="D9" s="98">
        <v>0</v>
      </c>
      <c r="E9" s="98">
        <v>0</v>
      </c>
      <c r="F9" s="98">
        <v>0</v>
      </c>
      <c r="G9" s="98">
        <v>0</v>
      </c>
      <c r="H9" s="98">
        <v>0</v>
      </c>
      <c r="I9" s="98">
        <v>0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100">
        <v>0</v>
      </c>
      <c r="P9" s="100">
        <v>0</v>
      </c>
      <c r="Q9" s="100">
        <v>0</v>
      </c>
      <c r="R9" s="99">
        <v>0</v>
      </c>
      <c r="S9" s="100">
        <v>0</v>
      </c>
      <c r="T9" s="100">
        <v>0</v>
      </c>
      <c r="U9" s="100">
        <v>0</v>
      </c>
      <c r="V9" s="100">
        <v>0</v>
      </c>
      <c r="W9" s="100">
        <v>0</v>
      </c>
      <c r="X9" s="100">
        <v>0</v>
      </c>
      <c r="Y9" s="100">
        <v>0</v>
      </c>
      <c r="Z9" s="105">
        <v>0</v>
      </c>
      <c r="AA9" s="105">
        <v>0</v>
      </c>
      <c r="AB9" s="105">
        <v>0</v>
      </c>
      <c r="AC9" s="105">
        <v>0</v>
      </c>
      <c r="AD9" s="105">
        <v>0</v>
      </c>
      <c r="AE9" s="105">
        <v>0</v>
      </c>
      <c r="AF9" s="98">
        <v>0</v>
      </c>
      <c r="AG9" s="98">
        <v>0</v>
      </c>
      <c r="AH9" s="98">
        <v>0</v>
      </c>
      <c r="AI9" s="98">
        <v>0</v>
      </c>
      <c r="AJ9" s="98">
        <v>0</v>
      </c>
      <c r="AK9" s="98">
        <v>0</v>
      </c>
      <c r="AL9" s="98">
        <v>0</v>
      </c>
      <c r="AM9" s="98">
        <v>0</v>
      </c>
      <c r="AN9" s="103">
        <v>0</v>
      </c>
      <c r="AO9" s="103">
        <v>0</v>
      </c>
      <c r="AP9" s="103">
        <v>0</v>
      </c>
      <c r="AQ9" s="103">
        <v>0</v>
      </c>
      <c r="AR9" s="98">
        <v>0</v>
      </c>
      <c r="AS9" s="98">
        <v>0</v>
      </c>
      <c r="AT9" s="98">
        <v>0</v>
      </c>
      <c r="AU9" s="98">
        <v>0</v>
      </c>
      <c r="AV9" s="98">
        <v>0</v>
      </c>
      <c r="AW9" s="98">
        <v>0</v>
      </c>
      <c r="AX9" s="98">
        <v>0</v>
      </c>
      <c r="AY9" s="98">
        <v>0</v>
      </c>
      <c r="AZ9" s="98">
        <v>0</v>
      </c>
      <c r="BA9" s="98">
        <v>0</v>
      </c>
      <c r="BB9" s="98">
        <v>0</v>
      </c>
      <c r="BE9" s="8"/>
      <c r="BF9" s="8"/>
      <c r="BG9" s="8"/>
      <c r="BQ9">
        <f t="shared" si="1"/>
        <v>0</v>
      </c>
      <c r="BS9" s="84" t="s">
        <v>139</v>
      </c>
      <c r="BT9">
        <v>20</v>
      </c>
      <c r="DH9">
        <v>7</v>
      </c>
    </row>
    <row r="10" spans="1:140" ht="27" customHeight="1" thickBot="1">
      <c r="A10" s="1" t="s">
        <v>8</v>
      </c>
      <c r="B10" s="7" t="str">
        <f t="shared" si="0"/>
        <v>Good Standing</v>
      </c>
      <c r="C10">
        <v>5</v>
      </c>
      <c r="D10" s="98">
        <v>20</v>
      </c>
      <c r="E10" s="98">
        <v>10</v>
      </c>
      <c r="F10" s="98">
        <v>0</v>
      </c>
      <c r="G10" s="98">
        <v>10</v>
      </c>
      <c r="H10" s="98">
        <v>50</v>
      </c>
      <c r="I10" s="98">
        <v>10</v>
      </c>
      <c r="J10" s="98">
        <v>20</v>
      </c>
      <c r="K10" s="98">
        <v>0</v>
      </c>
      <c r="L10" s="98">
        <v>0</v>
      </c>
      <c r="M10" s="98">
        <v>10</v>
      </c>
      <c r="N10" s="98">
        <v>20</v>
      </c>
      <c r="O10" s="98">
        <v>20</v>
      </c>
      <c r="P10" s="100">
        <v>0</v>
      </c>
      <c r="Q10" s="100">
        <v>0</v>
      </c>
      <c r="R10" s="99">
        <v>20</v>
      </c>
      <c r="S10" s="99">
        <v>10</v>
      </c>
      <c r="T10" s="99">
        <v>10</v>
      </c>
      <c r="U10" s="99">
        <v>50</v>
      </c>
      <c r="V10" s="99">
        <v>30</v>
      </c>
      <c r="W10" s="100">
        <v>0</v>
      </c>
      <c r="X10" s="98">
        <v>20</v>
      </c>
      <c r="Y10" s="98">
        <v>5</v>
      </c>
      <c r="Z10" s="101">
        <v>20</v>
      </c>
      <c r="AA10" s="98">
        <v>30</v>
      </c>
      <c r="AB10" s="98">
        <v>10</v>
      </c>
      <c r="AC10" s="98">
        <v>15</v>
      </c>
      <c r="AD10" s="98">
        <v>20</v>
      </c>
      <c r="AE10" s="98">
        <v>15</v>
      </c>
      <c r="AF10" s="98">
        <v>0</v>
      </c>
      <c r="AG10" s="98">
        <v>10</v>
      </c>
      <c r="AH10" s="98">
        <v>20</v>
      </c>
      <c r="AI10" s="98">
        <v>10</v>
      </c>
      <c r="AJ10" s="98">
        <v>0</v>
      </c>
      <c r="AK10" s="98">
        <v>0</v>
      </c>
      <c r="AL10" s="98">
        <v>15</v>
      </c>
      <c r="AM10" s="98">
        <v>20</v>
      </c>
      <c r="AN10" s="103">
        <v>0</v>
      </c>
      <c r="AO10" s="103">
        <v>0</v>
      </c>
      <c r="AP10" s="103">
        <v>20</v>
      </c>
      <c r="AQ10" s="103">
        <v>15</v>
      </c>
      <c r="AR10" s="98">
        <v>0</v>
      </c>
      <c r="AS10" s="98">
        <v>50</v>
      </c>
      <c r="AT10" s="98">
        <v>0</v>
      </c>
      <c r="AU10" s="98">
        <v>10</v>
      </c>
      <c r="AV10" s="98">
        <v>0</v>
      </c>
      <c r="AW10" s="98">
        <v>20</v>
      </c>
      <c r="AX10" s="98">
        <v>0</v>
      </c>
      <c r="AY10" s="98">
        <v>0</v>
      </c>
      <c r="AZ10" s="98">
        <v>0</v>
      </c>
      <c r="BA10" s="98">
        <v>0</v>
      </c>
      <c r="BB10" s="98">
        <v>20</v>
      </c>
      <c r="BE10" s="8"/>
      <c r="BF10" s="8"/>
      <c r="BG10" s="8"/>
      <c r="BQ10">
        <f t="shared" si="1"/>
        <v>640</v>
      </c>
      <c r="BS10" s="83" t="s">
        <v>132</v>
      </c>
      <c r="BT10">
        <v>15</v>
      </c>
      <c r="DH10">
        <v>8</v>
      </c>
      <c r="EJ10">
        <v>7</v>
      </c>
    </row>
    <row r="11" spans="1:140" ht="27" customHeight="1" thickBot="1">
      <c r="A11" s="1" t="s">
        <v>9</v>
      </c>
      <c r="B11" s="7" t="str">
        <f t="shared" si="0"/>
        <v>Good Standing</v>
      </c>
      <c r="C11">
        <v>0</v>
      </c>
      <c r="D11" s="98">
        <v>20</v>
      </c>
      <c r="E11" s="98">
        <v>10</v>
      </c>
      <c r="F11" s="98">
        <v>10</v>
      </c>
      <c r="G11" s="98">
        <v>10</v>
      </c>
      <c r="H11" s="98">
        <v>50</v>
      </c>
      <c r="I11" s="98">
        <v>0</v>
      </c>
      <c r="J11" s="98">
        <v>20</v>
      </c>
      <c r="K11" s="98">
        <v>15</v>
      </c>
      <c r="L11" s="98">
        <v>10</v>
      </c>
      <c r="M11" s="98">
        <v>0</v>
      </c>
      <c r="N11" s="98">
        <v>10</v>
      </c>
      <c r="O11" s="98">
        <v>20</v>
      </c>
      <c r="P11" s="100">
        <v>0</v>
      </c>
      <c r="Q11" s="100">
        <v>0</v>
      </c>
      <c r="R11" s="99">
        <v>20</v>
      </c>
      <c r="S11" s="98">
        <v>10</v>
      </c>
      <c r="T11" s="98">
        <v>10</v>
      </c>
      <c r="U11" s="98">
        <v>50</v>
      </c>
      <c r="V11" s="98">
        <v>30</v>
      </c>
      <c r="W11" s="100">
        <v>0</v>
      </c>
      <c r="X11" s="98">
        <v>20</v>
      </c>
      <c r="Y11" s="98">
        <v>0</v>
      </c>
      <c r="Z11" s="101">
        <v>20</v>
      </c>
      <c r="AA11" s="98">
        <v>30</v>
      </c>
      <c r="AB11" s="98">
        <v>10</v>
      </c>
      <c r="AC11" s="98">
        <v>15</v>
      </c>
      <c r="AD11" s="98">
        <v>20</v>
      </c>
      <c r="AE11" s="98">
        <v>15</v>
      </c>
      <c r="AF11" s="98">
        <v>0</v>
      </c>
      <c r="AG11" s="98">
        <v>10</v>
      </c>
      <c r="AH11" s="98">
        <v>20</v>
      </c>
      <c r="AI11" s="98">
        <v>0</v>
      </c>
      <c r="AJ11" s="98">
        <v>0</v>
      </c>
      <c r="AK11" s="98">
        <v>0</v>
      </c>
      <c r="AL11" s="98">
        <v>15</v>
      </c>
      <c r="AM11" s="98">
        <v>20</v>
      </c>
      <c r="AN11" s="103">
        <v>0</v>
      </c>
      <c r="AO11" s="103">
        <v>20</v>
      </c>
      <c r="AP11" s="103">
        <v>20</v>
      </c>
      <c r="AQ11" s="103">
        <v>15</v>
      </c>
      <c r="AR11" s="98">
        <v>0</v>
      </c>
      <c r="AS11" s="103">
        <v>50</v>
      </c>
      <c r="AT11" s="98">
        <v>0</v>
      </c>
      <c r="AU11" s="98">
        <v>10</v>
      </c>
      <c r="AV11" s="98">
        <v>0</v>
      </c>
      <c r="AW11" s="98">
        <v>10</v>
      </c>
      <c r="AX11" s="98">
        <v>0</v>
      </c>
      <c r="AY11" s="98">
        <v>0</v>
      </c>
      <c r="AZ11" s="98">
        <v>30</v>
      </c>
      <c r="BA11" s="98">
        <v>60</v>
      </c>
      <c r="BB11" s="98">
        <v>20</v>
      </c>
      <c r="BE11" s="8"/>
      <c r="BF11" s="8"/>
      <c r="BG11" s="8"/>
      <c r="BI11" s="119" t="s">
        <v>79</v>
      </c>
      <c r="BJ11" s="120"/>
      <c r="BK11" s="8"/>
      <c r="BQ11">
        <f t="shared" si="1"/>
        <v>725</v>
      </c>
      <c r="BS11" s="17" t="s">
        <v>96</v>
      </c>
      <c r="BT11">
        <v>10</v>
      </c>
      <c r="DH11">
        <v>9</v>
      </c>
      <c r="EJ11">
        <v>8</v>
      </c>
    </row>
    <row r="12" spans="1:140" ht="27" customHeight="1" thickBot="1">
      <c r="A12" s="1" t="s">
        <v>10</v>
      </c>
      <c r="B12" s="22" t="str">
        <f t="shared" si="0"/>
        <v>Bad Standing</v>
      </c>
      <c r="C12">
        <v>0</v>
      </c>
      <c r="D12" s="98">
        <v>20</v>
      </c>
      <c r="E12" s="98">
        <v>0</v>
      </c>
      <c r="F12" s="98">
        <v>10</v>
      </c>
      <c r="G12" s="98">
        <v>10</v>
      </c>
      <c r="H12" s="98">
        <v>50</v>
      </c>
      <c r="I12" s="98">
        <v>0</v>
      </c>
      <c r="J12" s="98">
        <v>0</v>
      </c>
      <c r="K12" s="98">
        <v>0</v>
      </c>
      <c r="L12" s="98">
        <v>10</v>
      </c>
      <c r="M12" s="98">
        <v>0</v>
      </c>
      <c r="N12" s="98">
        <v>20</v>
      </c>
      <c r="O12" s="98">
        <v>0</v>
      </c>
      <c r="P12" s="100">
        <v>0</v>
      </c>
      <c r="Q12" s="100">
        <v>0</v>
      </c>
      <c r="R12" s="98">
        <v>10</v>
      </c>
      <c r="S12" s="98">
        <v>0</v>
      </c>
      <c r="T12" s="98">
        <v>0</v>
      </c>
      <c r="U12" s="98">
        <v>0</v>
      </c>
      <c r="V12" s="98">
        <v>0</v>
      </c>
      <c r="W12" s="100">
        <v>0</v>
      </c>
      <c r="X12" s="98">
        <v>10</v>
      </c>
      <c r="Y12" s="98">
        <v>0</v>
      </c>
      <c r="Z12" s="98">
        <v>20</v>
      </c>
      <c r="AA12" s="98">
        <v>30</v>
      </c>
      <c r="AB12" s="98">
        <v>0</v>
      </c>
      <c r="AC12" s="98">
        <v>0</v>
      </c>
      <c r="AD12" s="98">
        <v>20</v>
      </c>
      <c r="AE12" s="98">
        <v>15</v>
      </c>
      <c r="AF12" s="98">
        <v>0</v>
      </c>
      <c r="AG12" s="98">
        <v>0</v>
      </c>
      <c r="AH12" s="98">
        <v>10</v>
      </c>
      <c r="AI12" s="98">
        <v>0</v>
      </c>
      <c r="AJ12" s="98">
        <v>0</v>
      </c>
      <c r="AK12" s="98">
        <v>0</v>
      </c>
      <c r="AL12" s="98">
        <v>7.5</v>
      </c>
      <c r="AM12" s="98">
        <v>10</v>
      </c>
      <c r="AN12" s="103">
        <v>0</v>
      </c>
      <c r="AO12" s="103">
        <v>0</v>
      </c>
      <c r="AP12" s="103">
        <v>10</v>
      </c>
      <c r="AQ12" s="103">
        <v>0</v>
      </c>
      <c r="AR12" s="103">
        <v>0</v>
      </c>
      <c r="AS12" s="103">
        <v>50</v>
      </c>
      <c r="AT12" s="98">
        <v>0</v>
      </c>
      <c r="AU12" s="98">
        <v>0</v>
      </c>
      <c r="AV12" s="98">
        <v>0</v>
      </c>
      <c r="AW12" s="98">
        <v>10</v>
      </c>
      <c r="AX12" s="98">
        <v>0</v>
      </c>
      <c r="AY12" s="98">
        <v>0</v>
      </c>
      <c r="AZ12" s="98">
        <v>0</v>
      </c>
      <c r="BA12" s="98">
        <v>0</v>
      </c>
      <c r="BB12" s="98">
        <v>10</v>
      </c>
      <c r="BE12" s="8"/>
      <c r="BF12" s="8"/>
      <c r="BG12" s="8"/>
      <c r="BI12" s="121"/>
      <c r="BJ12" s="122"/>
      <c r="BQ12">
        <f t="shared" si="1"/>
        <v>332.5</v>
      </c>
      <c r="BS12" s="32" t="s">
        <v>93</v>
      </c>
      <c r="BT12" s="34">
        <v>10</v>
      </c>
      <c r="DH12">
        <v>10</v>
      </c>
      <c r="EJ12">
        <v>9</v>
      </c>
    </row>
    <row r="13" spans="1:140" ht="27" customHeight="1" thickBot="1">
      <c r="A13" s="1" t="s">
        <v>83</v>
      </c>
      <c r="B13" s="7" t="str">
        <f t="shared" si="0"/>
        <v>Good Standing</v>
      </c>
      <c r="C13">
        <v>5</v>
      </c>
      <c r="D13" s="98">
        <v>0</v>
      </c>
      <c r="E13" s="98">
        <v>10</v>
      </c>
      <c r="F13" s="98">
        <v>0</v>
      </c>
      <c r="G13" s="98">
        <v>0</v>
      </c>
      <c r="H13" s="98">
        <v>50</v>
      </c>
      <c r="I13" s="98">
        <v>10</v>
      </c>
      <c r="J13" s="98">
        <v>20</v>
      </c>
      <c r="K13" s="98">
        <v>0</v>
      </c>
      <c r="L13" s="98">
        <v>0</v>
      </c>
      <c r="M13" s="98">
        <v>10</v>
      </c>
      <c r="N13" s="98">
        <v>0</v>
      </c>
      <c r="O13" s="98">
        <v>0</v>
      </c>
      <c r="P13" s="98">
        <v>5</v>
      </c>
      <c r="Q13" s="100">
        <v>0</v>
      </c>
      <c r="R13" s="99">
        <v>20</v>
      </c>
      <c r="S13" s="98">
        <v>10</v>
      </c>
      <c r="T13" s="98">
        <v>10</v>
      </c>
      <c r="U13" s="98">
        <v>50</v>
      </c>
      <c r="V13" s="98">
        <v>30</v>
      </c>
      <c r="W13" s="98">
        <v>5</v>
      </c>
      <c r="X13" s="98">
        <v>0</v>
      </c>
      <c r="Y13" s="98">
        <v>0</v>
      </c>
      <c r="Z13" s="101">
        <v>0</v>
      </c>
      <c r="AA13" s="101">
        <v>0</v>
      </c>
      <c r="AB13" s="98">
        <v>10</v>
      </c>
      <c r="AC13" s="98">
        <v>15</v>
      </c>
      <c r="AD13" s="98">
        <v>20</v>
      </c>
      <c r="AE13" s="98">
        <v>15</v>
      </c>
      <c r="AF13" s="98">
        <v>0</v>
      </c>
      <c r="AG13" s="98">
        <v>10</v>
      </c>
      <c r="AH13" s="98">
        <v>20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103">
        <v>0</v>
      </c>
      <c r="AO13" s="103">
        <v>0</v>
      </c>
      <c r="AP13" s="103">
        <v>0</v>
      </c>
      <c r="AQ13" s="103">
        <v>0</v>
      </c>
      <c r="AR13" s="98"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20</v>
      </c>
      <c r="AX13" s="98">
        <v>0</v>
      </c>
      <c r="AY13" s="98">
        <v>25</v>
      </c>
      <c r="AZ13" s="98">
        <v>0</v>
      </c>
      <c r="BA13" s="98">
        <v>60</v>
      </c>
      <c r="BB13" s="98">
        <v>20</v>
      </c>
      <c r="BE13" s="8"/>
      <c r="BF13" s="8"/>
      <c r="BG13" s="8"/>
      <c r="BQ13">
        <f t="shared" si="1"/>
        <v>450</v>
      </c>
      <c r="BS13" s="40" t="s">
        <v>48</v>
      </c>
      <c r="BT13" s="34">
        <v>5</v>
      </c>
      <c r="DH13">
        <v>11</v>
      </c>
    </row>
    <row r="14" spans="1:140" ht="27" customHeight="1" thickBot="1">
      <c r="A14" s="1" t="s">
        <v>11</v>
      </c>
      <c r="B14" s="7" t="str">
        <f t="shared" si="0"/>
        <v>Good Standing</v>
      </c>
      <c r="C14">
        <v>5</v>
      </c>
      <c r="D14" s="98">
        <v>20</v>
      </c>
      <c r="E14" s="98">
        <v>10</v>
      </c>
      <c r="F14" s="98">
        <v>0</v>
      </c>
      <c r="G14" s="98">
        <v>10</v>
      </c>
      <c r="H14" s="98">
        <v>50</v>
      </c>
      <c r="I14" s="98">
        <v>10</v>
      </c>
      <c r="J14" s="98">
        <v>0</v>
      </c>
      <c r="K14" s="98">
        <v>0</v>
      </c>
      <c r="L14" s="98">
        <v>10</v>
      </c>
      <c r="M14" s="98">
        <v>10</v>
      </c>
      <c r="N14" s="98">
        <v>20</v>
      </c>
      <c r="O14" s="98">
        <v>20</v>
      </c>
      <c r="P14" s="98">
        <v>0</v>
      </c>
      <c r="Q14" s="98">
        <v>0</v>
      </c>
      <c r="R14" s="99">
        <v>10</v>
      </c>
      <c r="S14" s="99">
        <v>10</v>
      </c>
      <c r="T14" s="99">
        <v>10</v>
      </c>
      <c r="U14" s="98">
        <v>50</v>
      </c>
      <c r="V14" s="98">
        <v>30</v>
      </c>
      <c r="W14" s="100">
        <v>0</v>
      </c>
      <c r="X14" s="98">
        <v>20</v>
      </c>
      <c r="Y14" s="98">
        <v>5</v>
      </c>
      <c r="Z14" s="98">
        <v>20</v>
      </c>
      <c r="AA14" s="98">
        <v>30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20</v>
      </c>
      <c r="AI14" s="98">
        <v>10</v>
      </c>
      <c r="AJ14" s="98">
        <v>10</v>
      </c>
      <c r="AK14" s="98">
        <v>5</v>
      </c>
      <c r="AL14" s="98">
        <v>15</v>
      </c>
      <c r="AM14" s="98">
        <v>20</v>
      </c>
      <c r="AN14" s="103">
        <v>0</v>
      </c>
      <c r="AO14" s="103">
        <v>0</v>
      </c>
      <c r="AP14" s="98">
        <v>20</v>
      </c>
      <c r="AQ14" s="103">
        <v>0</v>
      </c>
      <c r="AR14" s="98">
        <v>0</v>
      </c>
      <c r="AS14" s="98">
        <v>50</v>
      </c>
      <c r="AT14" s="98">
        <v>0</v>
      </c>
      <c r="AU14" s="98">
        <v>20</v>
      </c>
      <c r="AV14" s="98">
        <v>0</v>
      </c>
      <c r="AW14" s="98">
        <v>20</v>
      </c>
      <c r="AX14" s="98">
        <v>0</v>
      </c>
      <c r="AY14" s="98">
        <v>0</v>
      </c>
      <c r="AZ14" s="98">
        <v>0</v>
      </c>
      <c r="BA14" s="98">
        <v>60</v>
      </c>
      <c r="BB14" s="98">
        <v>20</v>
      </c>
      <c r="BE14" s="8"/>
      <c r="BF14" s="8"/>
      <c r="BG14" s="8"/>
      <c r="BQ14">
        <f t="shared" si="1"/>
        <v>620</v>
      </c>
      <c r="BS14" s="18" t="s">
        <v>73</v>
      </c>
      <c r="BT14">
        <v>5</v>
      </c>
      <c r="DH14">
        <v>12</v>
      </c>
      <c r="EJ14">
        <v>10</v>
      </c>
    </row>
    <row r="15" spans="1:140" ht="27" customHeight="1">
      <c r="A15" s="1" t="s">
        <v>12</v>
      </c>
      <c r="B15" s="7" t="str">
        <f t="shared" si="0"/>
        <v>Good Standing</v>
      </c>
      <c r="C15">
        <v>5</v>
      </c>
      <c r="D15" s="98">
        <v>20</v>
      </c>
      <c r="E15" s="98">
        <v>10</v>
      </c>
      <c r="F15" s="98">
        <v>10</v>
      </c>
      <c r="G15" s="98">
        <v>0</v>
      </c>
      <c r="H15" s="98">
        <v>50</v>
      </c>
      <c r="I15" s="98">
        <v>0</v>
      </c>
      <c r="J15" s="98">
        <v>20</v>
      </c>
      <c r="K15" s="98">
        <v>15</v>
      </c>
      <c r="L15" s="98">
        <v>0</v>
      </c>
      <c r="M15" s="98">
        <v>10</v>
      </c>
      <c r="N15" s="98">
        <v>20</v>
      </c>
      <c r="O15" s="98">
        <v>0</v>
      </c>
      <c r="P15" s="98">
        <v>0</v>
      </c>
      <c r="Q15" s="98">
        <v>0</v>
      </c>
      <c r="R15" s="99">
        <v>20</v>
      </c>
      <c r="S15" s="99">
        <v>10</v>
      </c>
      <c r="T15" s="99">
        <v>10</v>
      </c>
      <c r="U15" s="98">
        <v>50</v>
      </c>
      <c r="V15" s="98">
        <v>30</v>
      </c>
      <c r="W15" s="100">
        <v>0</v>
      </c>
      <c r="X15" s="98">
        <v>20</v>
      </c>
      <c r="Y15" s="100">
        <v>0</v>
      </c>
      <c r="Z15" s="98">
        <v>20</v>
      </c>
      <c r="AA15" s="98">
        <v>30</v>
      </c>
      <c r="AB15" s="98">
        <v>0</v>
      </c>
      <c r="AC15" s="98">
        <v>0</v>
      </c>
      <c r="AD15" s="98">
        <v>20</v>
      </c>
      <c r="AE15" s="98">
        <v>15</v>
      </c>
      <c r="AF15" s="98">
        <v>5</v>
      </c>
      <c r="AG15" s="98">
        <v>0</v>
      </c>
      <c r="AH15" s="98">
        <v>20</v>
      </c>
      <c r="AI15" s="98">
        <v>0</v>
      </c>
      <c r="AJ15" s="98">
        <v>0</v>
      </c>
      <c r="AK15" s="98">
        <v>0</v>
      </c>
      <c r="AL15" s="98">
        <v>7.5</v>
      </c>
      <c r="AM15" s="98">
        <v>10</v>
      </c>
      <c r="AN15" s="103">
        <v>0</v>
      </c>
      <c r="AO15" s="103">
        <v>0</v>
      </c>
      <c r="AP15" s="103">
        <v>20</v>
      </c>
      <c r="AQ15" s="103">
        <v>0</v>
      </c>
      <c r="AR15" s="98">
        <v>0</v>
      </c>
      <c r="AS15" s="98">
        <v>50</v>
      </c>
      <c r="AT15" s="98">
        <v>0</v>
      </c>
      <c r="AU15" s="98">
        <v>0</v>
      </c>
      <c r="AV15" s="98">
        <v>0</v>
      </c>
      <c r="AW15" s="98">
        <v>20</v>
      </c>
      <c r="AX15" s="98">
        <v>0</v>
      </c>
      <c r="AY15" s="98">
        <v>0</v>
      </c>
      <c r="AZ15" s="98">
        <v>0</v>
      </c>
      <c r="BA15" s="98">
        <v>0</v>
      </c>
      <c r="BB15" s="98">
        <v>20</v>
      </c>
      <c r="BE15" s="8"/>
      <c r="BF15" s="8"/>
      <c r="BG15" s="8"/>
      <c r="BQ15">
        <f t="shared" si="1"/>
        <v>537.5</v>
      </c>
      <c r="DH15">
        <v>13</v>
      </c>
      <c r="EJ15">
        <v>11</v>
      </c>
    </row>
    <row r="16" spans="1:140" ht="27" customHeight="1">
      <c r="A16" s="1" t="s">
        <v>13</v>
      </c>
      <c r="B16" s="7" t="str">
        <f t="shared" si="0"/>
        <v>Good Standing</v>
      </c>
      <c r="C16">
        <v>5</v>
      </c>
      <c r="D16" s="98">
        <v>20</v>
      </c>
      <c r="E16" s="98">
        <v>10</v>
      </c>
      <c r="F16" s="98">
        <v>10</v>
      </c>
      <c r="G16" s="98">
        <v>10</v>
      </c>
      <c r="H16" s="98">
        <v>50</v>
      </c>
      <c r="I16" s="98">
        <v>10</v>
      </c>
      <c r="J16" s="98">
        <v>10</v>
      </c>
      <c r="K16" s="98">
        <v>15</v>
      </c>
      <c r="L16" s="98">
        <v>5</v>
      </c>
      <c r="M16" s="98">
        <v>5</v>
      </c>
      <c r="N16" s="98">
        <v>20</v>
      </c>
      <c r="O16" s="98">
        <v>20</v>
      </c>
      <c r="P16" s="98">
        <v>0</v>
      </c>
      <c r="Q16" s="98">
        <v>15</v>
      </c>
      <c r="R16" s="99">
        <v>20</v>
      </c>
      <c r="S16" s="99">
        <v>10</v>
      </c>
      <c r="T16" s="99">
        <v>10</v>
      </c>
      <c r="U16" s="98">
        <v>50</v>
      </c>
      <c r="V16" s="98">
        <v>30</v>
      </c>
      <c r="W16" s="100">
        <v>0</v>
      </c>
      <c r="X16" s="98">
        <v>20</v>
      </c>
      <c r="Y16" s="100">
        <v>5</v>
      </c>
      <c r="Z16" s="98">
        <v>20</v>
      </c>
      <c r="AA16" s="98">
        <v>30</v>
      </c>
      <c r="AB16" s="98">
        <v>10</v>
      </c>
      <c r="AC16" s="98">
        <v>15</v>
      </c>
      <c r="AD16" s="98">
        <v>20</v>
      </c>
      <c r="AE16" s="98">
        <v>15</v>
      </c>
      <c r="AF16" s="100">
        <v>0</v>
      </c>
      <c r="AG16" s="107">
        <v>10</v>
      </c>
      <c r="AH16" s="98">
        <v>20</v>
      </c>
      <c r="AI16" s="98">
        <v>10</v>
      </c>
      <c r="AJ16" s="98">
        <v>10</v>
      </c>
      <c r="AK16" s="98">
        <v>0</v>
      </c>
      <c r="AL16" s="98">
        <v>15</v>
      </c>
      <c r="AM16" s="98">
        <v>20</v>
      </c>
      <c r="AN16" s="98">
        <v>2.5</v>
      </c>
      <c r="AO16" s="98">
        <v>10</v>
      </c>
      <c r="AP16" s="103">
        <v>20</v>
      </c>
      <c r="AQ16" s="103">
        <v>15</v>
      </c>
      <c r="AR16" s="98">
        <v>0</v>
      </c>
      <c r="AS16" s="98">
        <v>50</v>
      </c>
      <c r="AT16" s="98">
        <v>0</v>
      </c>
      <c r="AU16" s="103">
        <v>10</v>
      </c>
      <c r="AV16" s="98">
        <v>0</v>
      </c>
      <c r="AW16" s="98">
        <v>20</v>
      </c>
      <c r="AX16" s="98">
        <v>0</v>
      </c>
      <c r="AY16" s="98">
        <v>0</v>
      </c>
      <c r="AZ16" s="98">
        <v>0</v>
      </c>
      <c r="BA16" s="98">
        <v>0</v>
      </c>
      <c r="BB16" s="98">
        <v>20</v>
      </c>
      <c r="BE16" s="8"/>
      <c r="BF16" s="8"/>
      <c r="BG16" s="8"/>
      <c r="BQ16">
        <f t="shared" si="1"/>
        <v>692.5</v>
      </c>
      <c r="DH16">
        <v>14</v>
      </c>
      <c r="EJ16">
        <v>12</v>
      </c>
    </row>
    <row r="17" spans="1:140" ht="27" customHeight="1">
      <c r="A17" s="1" t="s">
        <v>14</v>
      </c>
      <c r="B17" s="7" t="str">
        <f t="shared" si="0"/>
        <v>Good Standing</v>
      </c>
      <c r="C17">
        <v>0</v>
      </c>
      <c r="D17" s="98">
        <v>20</v>
      </c>
      <c r="E17" s="98">
        <v>0</v>
      </c>
      <c r="F17" s="98">
        <v>10</v>
      </c>
      <c r="G17" s="98">
        <v>0</v>
      </c>
      <c r="H17" s="98">
        <v>50</v>
      </c>
      <c r="I17" s="107">
        <v>0</v>
      </c>
      <c r="J17" s="98">
        <v>0</v>
      </c>
      <c r="K17" s="98">
        <v>0</v>
      </c>
      <c r="L17" s="98">
        <v>10</v>
      </c>
      <c r="M17" s="98">
        <v>0</v>
      </c>
      <c r="N17" s="98">
        <v>0</v>
      </c>
      <c r="O17" s="98">
        <v>0</v>
      </c>
      <c r="P17" s="98">
        <v>0</v>
      </c>
      <c r="Q17" s="98">
        <v>0</v>
      </c>
      <c r="R17" s="98">
        <v>0</v>
      </c>
      <c r="S17" s="99">
        <v>10</v>
      </c>
      <c r="T17" s="99">
        <v>10</v>
      </c>
      <c r="U17" s="98">
        <v>50</v>
      </c>
      <c r="V17" s="98">
        <v>30</v>
      </c>
      <c r="W17" s="100">
        <v>0</v>
      </c>
      <c r="X17" s="100">
        <v>0</v>
      </c>
      <c r="Y17" s="100">
        <v>0</v>
      </c>
      <c r="Z17" s="98">
        <v>20</v>
      </c>
      <c r="AA17" s="98">
        <v>30</v>
      </c>
      <c r="AB17" s="100">
        <v>0</v>
      </c>
      <c r="AC17" s="100">
        <v>0</v>
      </c>
      <c r="AD17" s="100">
        <v>0</v>
      </c>
      <c r="AE17" s="100">
        <v>0</v>
      </c>
      <c r="AF17" s="100">
        <v>0</v>
      </c>
      <c r="AG17" s="100">
        <v>0</v>
      </c>
      <c r="AH17" s="98">
        <v>20</v>
      </c>
      <c r="AI17" s="100">
        <v>0</v>
      </c>
      <c r="AJ17" s="100">
        <v>0</v>
      </c>
      <c r="AK17" s="98">
        <v>0</v>
      </c>
      <c r="AL17" s="98">
        <v>0</v>
      </c>
      <c r="AM17" s="98">
        <v>20</v>
      </c>
      <c r="AN17" s="103">
        <v>0</v>
      </c>
      <c r="AO17" s="103">
        <v>20</v>
      </c>
      <c r="AP17" s="103">
        <v>10</v>
      </c>
      <c r="AQ17" s="103">
        <v>0</v>
      </c>
      <c r="AR17" s="98">
        <v>0</v>
      </c>
      <c r="AS17" s="98">
        <v>25</v>
      </c>
      <c r="AT17" s="98">
        <v>0</v>
      </c>
      <c r="AU17" s="98">
        <v>0</v>
      </c>
      <c r="AV17" s="98">
        <v>0</v>
      </c>
      <c r="AW17" s="98">
        <v>20</v>
      </c>
      <c r="AX17" s="98">
        <v>0</v>
      </c>
      <c r="AY17" s="98">
        <v>0</v>
      </c>
      <c r="AZ17" s="98">
        <v>0</v>
      </c>
      <c r="BA17" s="98">
        <v>0</v>
      </c>
      <c r="BB17" s="98">
        <v>20</v>
      </c>
      <c r="BQ17">
        <f t="shared" si="1"/>
        <v>375</v>
      </c>
      <c r="DH17">
        <v>15</v>
      </c>
      <c r="EJ17">
        <v>13</v>
      </c>
    </row>
    <row r="18" spans="1:140" ht="27" customHeight="1">
      <c r="A18" s="10" t="s">
        <v>84</v>
      </c>
      <c r="B18" s="74" t="s">
        <v>45</v>
      </c>
      <c r="C18" s="20">
        <v>0</v>
      </c>
      <c r="D18" s="103">
        <v>0</v>
      </c>
      <c r="E18" s="103">
        <v>0</v>
      </c>
      <c r="F18" s="103">
        <v>0</v>
      </c>
      <c r="G18" s="103">
        <v>0</v>
      </c>
      <c r="H18" s="103">
        <v>50</v>
      </c>
      <c r="I18" s="103">
        <v>0</v>
      </c>
      <c r="J18" s="103">
        <v>10</v>
      </c>
      <c r="K18" s="103">
        <v>15</v>
      </c>
      <c r="L18" s="103">
        <v>5</v>
      </c>
      <c r="M18" s="103">
        <v>5</v>
      </c>
      <c r="N18" s="103">
        <v>20</v>
      </c>
      <c r="O18" s="103">
        <v>10</v>
      </c>
      <c r="P18" s="103">
        <v>0</v>
      </c>
      <c r="Q18" s="103">
        <v>7.5</v>
      </c>
      <c r="R18" s="101">
        <v>20</v>
      </c>
      <c r="S18" s="101">
        <v>10</v>
      </c>
      <c r="T18" s="101">
        <v>5</v>
      </c>
      <c r="U18" s="103">
        <v>50</v>
      </c>
      <c r="V18" s="103">
        <v>30</v>
      </c>
      <c r="W18" s="105">
        <v>0</v>
      </c>
      <c r="X18" s="103">
        <v>20</v>
      </c>
      <c r="Y18" s="105">
        <v>0</v>
      </c>
      <c r="Z18" s="103">
        <v>20</v>
      </c>
      <c r="AA18" s="103">
        <v>30</v>
      </c>
      <c r="AB18" s="103">
        <v>10</v>
      </c>
      <c r="AC18" s="103">
        <v>15</v>
      </c>
      <c r="AD18" s="105">
        <v>0</v>
      </c>
      <c r="AE18" s="105">
        <v>0</v>
      </c>
      <c r="AF18" s="105">
        <v>0</v>
      </c>
      <c r="AG18" s="105">
        <v>10</v>
      </c>
      <c r="AH18" s="103">
        <v>20</v>
      </c>
      <c r="AI18" s="108" t="s">
        <v>45</v>
      </c>
      <c r="AJ18" s="108" t="s">
        <v>45</v>
      </c>
      <c r="AK18" s="108" t="s">
        <v>45</v>
      </c>
      <c r="AL18" s="108" t="s">
        <v>45</v>
      </c>
      <c r="AM18" s="108" t="s">
        <v>45</v>
      </c>
      <c r="AN18" s="108" t="s">
        <v>45</v>
      </c>
      <c r="AO18" s="108" t="s">
        <v>45</v>
      </c>
      <c r="AP18" s="108" t="s">
        <v>45</v>
      </c>
      <c r="AQ18" s="108" t="s">
        <v>45</v>
      </c>
      <c r="AR18" s="108" t="s">
        <v>45</v>
      </c>
      <c r="AS18" s="108" t="s">
        <v>45</v>
      </c>
      <c r="AT18" s="108" t="s">
        <v>45</v>
      </c>
      <c r="AU18" s="108" t="s">
        <v>45</v>
      </c>
      <c r="AV18" s="108" t="s">
        <v>45</v>
      </c>
      <c r="AW18" s="108" t="s">
        <v>45</v>
      </c>
      <c r="AX18" s="108" t="s">
        <v>45</v>
      </c>
      <c r="AY18" s="108" t="s">
        <v>45</v>
      </c>
      <c r="AZ18" s="108" t="s">
        <v>45</v>
      </c>
      <c r="BA18" s="108" t="s">
        <v>45</v>
      </c>
      <c r="BB18" s="108" t="s">
        <v>45</v>
      </c>
      <c r="BC18" s="75" t="s">
        <v>45</v>
      </c>
      <c r="BD18" s="75" t="s">
        <v>45</v>
      </c>
      <c r="BE18" s="75" t="s">
        <v>45</v>
      </c>
      <c r="BF18" s="75" t="s">
        <v>45</v>
      </c>
      <c r="BG18" s="75" t="s">
        <v>45</v>
      </c>
      <c r="BH18" s="75" t="s">
        <v>45</v>
      </c>
      <c r="BI18" s="75" t="s">
        <v>45</v>
      </c>
      <c r="BJ18" s="75" t="s">
        <v>45</v>
      </c>
      <c r="BK18" s="75" t="s">
        <v>45</v>
      </c>
      <c r="BL18" s="75" t="s">
        <v>45</v>
      </c>
      <c r="BM18" s="75" t="s">
        <v>45</v>
      </c>
      <c r="BN18" s="75" t="s">
        <v>45</v>
      </c>
      <c r="BO18" s="75" t="s">
        <v>45</v>
      </c>
      <c r="BP18" s="20"/>
      <c r="BQ18" s="76" t="s">
        <v>45</v>
      </c>
      <c r="DH18">
        <v>16</v>
      </c>
    </row>
    <row r="19" spans="1:140" ht="27" customHeight="1">
      <c r="A19" s="1" t="s">
        <v>15</v>
      </c>
      <c r="B19" s="7" t="str">
        <f t="shared" si="0"/>
        <v>Good Standing</v>
      </c>
      <c r="C19" s="20">
        <v>5</v>
      </c>
      <c r="D19" s="103">
        <v>20</v>
      </c>
      <c r="E19" s="103">
        <v>10</v>
      </c>
      <c r="F19" s="103">
        <v>10</v>
      </c>
      <c r="G19" s="103">
        <v>10</v>
      </c>
      <c r="H19" s="103">
        <v>50</v>
      </c>
      <c r="I19" s="103">
        <v>10</v>
      </c>
      <c r="J19" s="103">
        <v>0</v>
      </c>
      <c r="K19" s="103">
        <v>15</v>
      </c>
      <c r="L19" s="103">
        <v>10</v>
      </c>
      <c r="M19" s="103">
        <v>10</v>
      </c>
      <c r="N19" s="103">
        <v>20</v>
      </c>
      <c r="O19" s="103">
        <v>20</v>
      </c>
      <c r="P19" s="103">
        <v>0</v>
      </c>
      <c r="Q19" s="103">
        <v>15</v>
      </c>
      <c r="R19" s="101">
        <v>20</v>
      </c>
      <c r="S19" s="101">
        <v>10</v>
      </c>
      <c r="T19" s="101">
        <v>5</v>
      </c>
      <c r="U19" s="101">
        <v>50</v>
      </c>
      <c r="V19" s="101">
        <v>15</v>
      </c>
      <c r="W19" s="105">
        <v>0</v>
      </c>
      <c r="X19" s="103">
        <v>20</v>
      </c>
      <c r="Y19" s="103">
        <v>5</v>
      </c>
      <c r="Z19" s="103">
        <v>20</v>
      </c>
      <c r="AA19" s="103">
        <v>30</v>
      </c>
      <c r="AB19" s="103">
        <v>10</v>
      </c>
      <c r="AC19" s="103">
        <v>15</v>
      </c>
      <c r="AD19" s="103">
        <v>20</v>
      </c>
      <c r="AE19" s="103">
        <v>15</v>
      </c>
      <c r="AF19" s="105">
        <v>0</v>
      </c>
      <c r="AG19" s="103">
        <v>10</v>
      </c>
      <c r="AH19" s="103">
        <v>20</v>
      </c>
      <c r="AI19" s="103">
        <v>10</v>
      </c>
      <c r="AJ19" s="103">
        <v>10</v>
      </c>
      <c r="AK19" s="103">
        <v>0</v>
      </c>
      <c r="AL19" s="103">
        <v>15</v>
      </c>
      <c r="AM19" s="103">
        <v>20</v>
      </c>
      <c r="AN19" s="103">
        <v>0</v>
      </c>
      <c r="AO19" s="103">
        <v>0</v>
      </c>
      <c r="AP19" s="103">
        <v>0</v>
      </c>
      <c r="AQ19" s="103">
        <v>15</v>
      </c>
      <c r="AR19" s="103">
        <v>0</v>
      </c>
      <c r="AS19" s="103">
        <v>50</v>
      </c>
      <c r="AT19" s="103">
        <v>0</v>
      </c>
      <c r="AU19" s="103">
        <v>20</v>
      </c>
      <c r="AV19" s="103">
        <v>0</v>
      </c>
      <c r="AW19" s="103">
        <v>20</v>
      </c>
      <c r="AX19" s="98">
        <v>0</v>
      </c>
      <c r="AY19" s="98">
        <v>0</v>
      </c>
      <c r="AZ19" s="98">
        <v>0</v>
      </c>
      <c r="BA19" s="98">
        <v>0</v>
      </c>
      <c r="BB19" s="103">
        <v>20</v>
      </c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>
        <f t="shared" si="1"/>
        <v>650</v>
      </c>
      <c r="DH19">
        <v>17</v>
      </c>
      <c r="EJ19">
        <v>14</v>
      </c>
    </row>
    <row r="20" spans="1:140" ht="27" customHeight="1">
      <c r="A20" s="1" t="s">
        <v>16</v>
      </c>
      <c r="B20" s="7" t="str">
        <f t="shared" si="0"/>
        <v>Good Standing</v>
      </c>
      <c r="C20" s="20">
        <v>0</v>
      </c>
      <c r="D20" s="103">
        <v>20</v>
      </c>
      <c r="E20" s="103">
        <v>10</v>
      </c>
      <c r="F20" s="103">
        <v>0</v>
      </c>
      <c r="G20" s="103">
        <v>10</v>
      </c>
      <c r="H20" s="103">
        <v>50</v>
      </c>
      <c r="I20" s="103">
        <v>0</v>
      </c>
      <c r="J20" s="103">
        <v>0</v>
      </c>
      <c r="K20" s="103">
        <v>0</v>
      </c>
      <c r="L20" s="103">
        <v>10</v>
      </c>
      <c r="M20" s="103">
        <v>0</v>
      </c>
      <c r="N20" s="103">
        <v>20</v>
      </c>
      <c r="O20" s="103">
        <v>0</v>
      </c>
      <c r="P20" s="103">
        <v>0</v>
      </c>
      <c r="Q20" s="103">
        <v>0</v>
      </c>
      <c r="R20" s="101">
        <v>20</v>
      </c>
      <c r="S20" s="101">
        <v>10</v>
      </c>
      <c r="T20" s="101">
        <v>0</v>
      </c>
      <c r="U20" s="101">
        <v>50</v>
      </c>
      <c r="V20" s="103">
        <v>30</v>
      </c>
      <c r="W20" s="105">
        <v>0</v>
      </c>
      <c r="X20" s="103">
        <v>20</v>
      </c>
      <c r="Y20" s="105">
        <v>0</v>
      </c>
      <c r="Z20" s="103">
        <v>20</v>
      </c>
      <c r="AA20" s="103">
        <v>30</v>
      </c>
      <c r="AB20" s="103">
        <v>0</v>
      </c>
      <c r="AC20" s="103">
        <v>0</v>
      </c>
      <c r="AD20" s="103">
        <v>20</v>
      </c>
      <c r="AE20" s="103">
        <v>15</v>
      </c>
      <c r="AF20" s="105">
        <v>0</v>
      </c>
      <c r="AG20" s="105">
        <v>0</v>
      </c>
      <c r="AH20" s="103">
        <v>20</v>
      </c>
      <c r="AI20" s="103">
        <v>10</v>
      </c>
      <c r="AJ20" s="103"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50</v>
      </c>
      <c r="AT20" s="103">
        <v>0</v>
      </c>
      <c r="AU20" s="103">
        <v>20</v>
      </c>
      <c r="AV20" s="103">
        <v>0</v>
      </c>
      <c r="AW20" s="103">
        <v>20</v>
      </c>
      <c r="AX20" s="98">
        <v>0</v>
      </c>
      <c r="AY20" s="98">
        <v>0</v>
      </c>
      <c r="AZ20" s="98">
        <v>0</v>
      </c>
      <c r="BA20" s="98">
        <v>0</v>
      </c>
      <c r="BB20" s="103">
        <v>10</v>
      </c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>
        <f t="shared" si="1"/>
        <v>465</v>
      </c>
      <c r="DH20">
        <v>18</v>
      </c>
      <c r="EJ20">
        <v>15</v>
      </c>
    </row>
    <row r="21" spans="1:140" ht="27" customHeight="1">
      <c r="A21" s="1" t="s">
        <v>17</v>
      </c>
      <c r="B21" s="7" t="str">
        <f t="shared" si="0"/>
        <v>Good Standing</v>
      </c>
      <c r="C21" s="20">
        <v>5</v>
      </c>
      <c r="D21" s="103">
        <v>20</v>
      </c>
      <c r="E21" s="103">
        <v>10</v>
      </c>
      <c r="F21" s="103">
        <v>10</v>
      </c>
      <c r="G21" s="103">
        <v>10</v>
      </c>
      <c r="H21" s="103">
        <v>50</v>
      </c>
      <c r="I21" s="103">
        <v>10</v>
      </c>
      <c r="J21" s="103">
        <v>20</v>
      </c>
      <c r="K21" s="103">
        <v>7.5</v>
      </c>
      <c r="L21" s="103">
        <v>10</v>
      </c>
      <c r="M21" s="103">
        <v>10</v>
      </c>
      <c r="N21" s="103">
        <v>10</v>
      </c>
      <c r="O21" s="103">
        <v>20</v>
      </c>
      <c r="P21" s="103">
        <v>0</v>
      </c>
      <c r="Q21" s="103">
        <v>7.5</v>
      </c>
      <c r="R21" s="101">
        <v>20</v>
      </c>
      <c r="S21" s="101">
        <v>10</v>
      </c>
      <c r="T21" s="101">
        <v>10</v>
      </c>
      <c r="U21" s="101">
        <v>50</v>
      </c>
      <c r="V21" s="103">
        <v>30</v>
      </c>
      <c r="W21" s="105">
        <v>5</v>
      </c>
      <c r="X21" s="103">
        <v>20</v>
      </c>
      <c r="Y21" s="103">
        <v>5</v>
      </c>
      <c r="Z21" s="103">
        <v>20</v>
      </c>
      <c r="AA21" s="103">
        <v>30</v>
      </c>
      <c r="AB21" s="103">
        <v>10</v>
      </c>
      <c r="AC21" s="103">
        <v>15</v>
      </c>
      <c r="AD21" s="103">
        <v>20</v>
      </c>
      <c r="AE21" s="103">
        <v>15</v>
      </c>
      <c r="AF21" s="105">
        <v>0</v>
      </c>
      <c r="AG21" s="103">
        <v>10</v>
      </c>
      <c r="AH21" s="103">
        <v>10</v>
      </c>
      <c r="AI21" s="103">
        <v>0</v>
      </c>
      <c r="AJ21" s="103">
        <v>10</v>
      </c>
      <c r="AK21" s="103">
        <v>10</v>
      </c>
      <c r="AL21" s="103">
        <v>7.5</v>
      </c>
      <c r="AM21" s="103">
        <v>10</v>
      </c>
      <c r="AN21" s="103">
        <v>0</v>
      </c>
      <c r="AO21" s="103">
        <v>0</v>
      </c>
      <c r="AP21" s="103">
        <v>20</v>
      </c>
      <c r="AQ21" s="103">
        <v>0</v>
      </c>
      <c r="AR21" s="103">
        <v>2.5</v>
      </c>
      <c r="AS21" s="103">
        <v>50</v>
      </c>
      <c r="AT21" s="103">
        <v>0</v>
      </c>
      <c r="AU21" s="103">
        <v>20</v>
      </c>
      <c r="AV21" s="103">
        <v>15</v>
      </c>
      <c r="AW21" s="103">
        <v>20</v>
      </c>
      <c r="AX21" s="103">
        <v>10</v>
      </c>
      <c r="AY21" s="103">
        <v>12.5</v>
      </c>
      <c r="AZ21" s="103">
        <v>15</v>
      </c>
      <c r="BA21" s="98">
        <v>0</v>
      </c>
      <c r="BB21" s="103">
        <v>10</v>
      </c>
      <c r="BC21" s="20"/>
      <c r="BD21" s="37"/>
      <c r="BE21" s="37"/>
      <c r="BF21" s="20"/>
      <c r="BG21" s="20"/>
      <c r="BH21" s="20"/>
      <c r="BI21" s="20"/>
      <c r="BJ21" s="20"/>
      <c r="BK21" s="37"/>
      <c r="BL21" s="20"/>
      <c r="BM21" s="20"/>
      <c r="BN21" s="20"/>
      <c r="BO21" s="20"/>
      <c r="BP21" s="20"/>
      <c r="BQ21">
        <f t="shared" si="1"/>
        <v>692.5</v>
      </c>
      <c r="DH21">
        <v>19</v>
      </c>
      <c r="EJ21">
        <v>16</v>
      </c>
    </row>
    <row r="22" spans="1:140" ht="27" customHeight="1">
      <c r="A22" s="10" t="s">
        <v>18</v>
      </c>
      <c r="B22" s="77" t="s">
        <v>45</v>
      </c>
      <c r="C22" s="77" t="s">
        <v>45</v>
      </c>
      <c r="D22" s="109" t="s">
        <v>45</v>
      </c>
      <c r="E22" s="109" t="s">
        <v>45</v>
      </c>
      <c r="F22" s="109" t="s">
        <v>45</v>
      </c>
      <c r="G22" s="109" t="s">
        <v>45</v>
      </c>
      <c r="H22" s="109" t="s">
        <v>45</v>
      </c>
      <c r="I22" s="109" t="s">
        <v>45</v>
      </c>
      <c r="J22" s="109" t="s">
        <v>45</v>
      </c>
      <c r="K22" s="109" t="s">
        <v>45</v>
      </c>
      <c r="L22" s="109" t="s">
        <v>45</v>
      </c>
      <c r="M22" s="109" t="s">
        <v>45</v>
      </c>
      <c r="N22" s="109" t="s">
        <v>45</v>
      </c>
      <c r="O22" s="110" t="s">
        <v>45</v>
      </c>
      <c r="P22" s="110" t="s">
        <v>45</v>
      </c>
      <c r="Q22" s="109" t="s">
        <v>45</v>
      </c>
      <c r="R22" s="109" t="s">
        <v>45</v>
      </c>
      <c r="S22" s="109" t="s">
        <v>45</v>
      </c>
      <c r="T22" s="109" t="s">
        <v>45</v>
      </c>
      <c r="U22" s="109" t="s">
        <v>45</v>
      </c>
      <c r="V22" s="109" t="s">
        <v>45</v>
      </c>
      <c r="W22" s="109" t="s">
        <v>45</v>
      </c>
      <c r="X22" s="109" t="s">
        <v>45</v>
      </c>
      <c r="Y22" s="109" t="s">
        <v>45</v>
      </c>
      <c r="Z22" s="109" t="s">
        <v>45</v>
      </c>
      <c r="AA22" s="109" t="s">
        <v>45</v>
      </c>
      <c r="AB22" s="109" t="s">
        <v>45</v>
      </c>
      <c r="AC22" s="109" t="s">
        <v>45</v>
      </c>
      <c r="AD22" s="109" t="s">
        <v>45</v>
      </c>
      <c r="AE22" s="109" t="s">
        <v>45</v>
      </c>
      <c r="AF22" s="109" t="s">
        <v>45</v>
      </c>
      <c r="AG22" s="109" t="s">
        <v>45</v>
      </c>
      <c r="AH22" s="109" t="s">
        <v>45</v>
      </c>
      <c r="AI22" s="109" t="s">
        <v>45</v>
      </c>
      <c r="AJ22" s="109" t="s">
        <v>45</v>
      </c>
      <c r="AK22" s="109" t="s">
        <v>45</v>
      </c>
      <c r="AL22" s="109" t="s">
        <v>45</v>
      </c>
      <c r="AM22" s="109" t="s">
        <v>45</v>
      </c>
      <c r="AN22" s="109" t="s">
        <v>45</v>
      </c>
      <c r="AO22" s="109" t="s">
        <v>45</v>
      </c>
      <c r="AP22" s="109" t="s">
        <v>45</v>
      </c>
      <c r="AQ22" s="109" t="s">
        <v>45</v>
      </c>
      <c r="AR22" s="109" t="s">
        <v>45</v>
      </c>
      <c r="AS22" s="109" t="s">
        <v>45</v>
      </c>
      <c r="AT22" s="109" t="s">
        <v>45</v>
      </c>
      <c r="AU22" s="109" t="s">
        <v>45</v>
      </c>
      <c r="AV22" s="109" t="s">
        <v>45</v>
      </c>
      <c r="AW22" s="109" t="s">
        <v>45</v>
      </c>
      <c r="AX22" s="109" t="s">
        <v>45</v>
      </c>
      <c r="AY22" s="109" t="s">
        <v>45</v>
      </c>
      <c r="AZ22" s="109" t="s">
        <v>45</v>
      </c>
      <c r="BA22" s="109" t="s">
        <v>45</v>
      </c>
      <c r="BB22" s="109" t="s">
        <v>45</v>
      </c>
      <c r="BC22" s="77" t="s">
        <v>45</v>
      </c>
      <c r="BD22" s="77" t="s">
        <v>45</v>
      </c>
      <c r="BE22" s="77" t="s">
        <v>45</v>
      </c>
      <c r="BF22" s="77" t="s">
        <v>45</v>
      </c>
      <c r="BG22" s="77" t="s">
        <v>45</v>
      </c>
      <c r="BH22" s="77" t="s">
        <v>45</v>
      </c>
      <c r="BI22" s="77" t="s">
        <v>45</v>
      </c>
      <c r="BJ22" s="77" t="s">
        <v>45</v>
      </c>
      <c r="BK22" s="77" t="s">
        <v>45</v>
      </c>
      <c r="BL22" s="77" t="s">
        <v>45</v>
      </c>
      <c r="BM22" s="77" t="s">
        <v>45</v>
      </c>
      <c r="BN22" s="77" t="s">
        <v>45</v>
      </c>
      <c r="BO22" s="77" t="s">
        <v>45</v>
      </c>
      <c r="BP22" s="3"/>
      <c r="BQ22" s="3" t="s">
        <v>45</v>
      </c>
    </row>
    <row r="23" spans="1:140" ht="27" customHeight="1">
      <c r="A23" s="1" t="s">
        <v>19</v>
      </c>
      <c r="B23" s="7" t="str">
        <f t="shared" si="0"/>
        <v>Good Standing</v>
      </c>
      <c r="C23" s="20">
        <v>0</v>
      </c>
      <c r="D23" s="103">
        <v>20</v>
      </c>
      <c r="E23" s="103">
        <v>10</v>
      </c>
      <c r="F23" s="103">
        <v>10</v>
      </c>
      <c r="G23" s="103">
        <v>10</v>
      </c>
      <c r="H23" s="103">
        <v>50</v>
      </c>
      <c r="I23" s="103">
        <v>0</v>
      </c>
      <c r="J23" s="103">
        <v>0</v>
      </c>
      <c r="K23" s="103">
        <v>15</v>
      </c>
      <c r="L23" s="103">
        <v>0</v>
      </c>
      <c r="M23" s="103">
        <v>0</v>
      </c>
      <c r="N23" s="103">
        <v>0</v>
      </c>
      <c r="O23" s="103">
        <v>10</v>
      </c>
      <c r="P23" s="103">
        <v>0</v>
      </c>
      <c r="Q23" s="103">
        <v>0</v>
      </c>
      <c r="R23" s="103">
        <v>0</v>
      </c>
      <c r="S23" s="101">
        <v>0</v>
      </c>
      <c r="T23" s="101">
        <v>0</v>
      </c>
      <c r="U23" s="101">
        <v>0</v>
      </c>
      <c r="V23" s="103">
        <v>15</v>
      </c>
      <c r="W23" s="105">
        <v>0</v>
      </c>
      <c r="X23" s="103">
        <v>20</v>
      </c>
      <c r="Y23" s="103">
        <v>5</v>
      </c>
      <c r="Z23" s="103">
        <v>20</v>
      </c>
      <c r="AA23" s="103">
        <v>30</v>
      </c>
      <c r="AB23" s="103">
        <v>0</v>
      </c>
      <c r="AC23" s="103">
        <v>0</v>
      </c>
      <c r="AD23" s="103">
        <v>20</v>
      </c>
      <c r="AE23" s="103">
        <v>0</v>
      </c>
      <c r="AF23" s="103">
        <v>0</v>
      </c>
      <c r="AG23" s="103">
        <v>0</v>
      </c>
      <c r="AH23" s="103">
        <v>0</v>
      </c>
      <c r="AI23" s="103">
        <v>0</v>
      </c>
      <c r="AJ23" s="103">
        <v>0</v>
      </c>
      <c r="AK23" s="103">
        <v>0</v>
      </c>
      <c r="AL23" s="103">
        <v>0</v>
      </c>
      <c r="AM23" s="103">
        <v>20</v>
      </c>
      <c r="AN23" s="103">
        <v>0</v>
      </c>
      <c r="AO23" s="103">
        <v>0</v>
      </c>
      <c r="AP23" s="103">
        <v>20</v>
      </c>
      <c r="AQ23" s="103">
        <v>0</v>
      </c>
      <c r="AR23" s="103">
        <v>5</v>
      </c>
      <c r="AS23" s="103">
        <v>50</v>
      </c>
      <c r="AT23" s="103">
        <v>0</v>
      </c>
      <c r="AU23" s="103">
        <v>0</v>
      </c>
      <c r="AV23" s="103">
        <v>0</v>
      </c>
      <c r="AW23" s="103">
        <v>20</v>
      </c>
      <c r="AX23" s="98">
        <v>0</v>
      </c>
      <c r="AY23" s="103">
        <v>25</v>
      </c>
      <c r="AZ23" s="103">
        <v>0</v>
      </c>
      <c r="BA23" s="103">
        <v>60</v>
      </c>
      <c r="BB23" s="103">
        <v>10</v>
      </c>
      <c r="BC23" s="20"/>
      <c r="BD23" s="20"/>
      <c r="BE23" s="20"/>
      <c r="BF23" s="20"/>
      <c r="BG23" s="20"/>
      <c r="BH23" s="20"/>
      <c r="BI23" s="20"/>
      <c r="BJ23" s="20"/>
      <c r="BK23" s="37"/>
      <c r="BL23" s="20"/>
      <c r="BM23" s="20"/>
      <c r="BN23" s="20"/>
      <c r="BO23" s="20"/>
      <c r="BP23" s="20"/>
      <c r="BQ23">
        <f t="shared" si="1"/>
        <v>445</v>
      </c>
      <c r="DH23">
        <v>20</v>
      </c>
      <c r="EJ23">
        <v>17</v>
      </c>
    </row>
    <row r="24" spans="1:140" ht="27" customHeight="1">
      <c r="A24" s="1" t="s">
        <v>20</v>
      </c>
      <c r="B24" s="7" t="str">
        <f t="shared" si="0"/>
        <v>Good Standing</v>
      </c>
      <c r="C24" s="20">
        <v>5</v>
      </c>
      <c r="D24" s="103">
        <v>20</v>
      </c>
      <c r="E24" s="103">
        <v>10</v>
      </c>
      <c r="F24" s="103">
        <v>10</v>
      </c>
      <c r="G24" s="103">
        <v>0</v>
      </c>
      <c r="H24" s="103">
        <v>50</v>
      </c>
      <c r="I24" s="103">
        <v>10</v>
      </c>
      <c r="J24" s="103">
        <v>20</v>
      </c>
      <c r="K24" s="103">
        <v>15</v>
      </c>
      <c r="L24" s="103">
        <v>10</v>
      </c>
      <c r="M24" s="103">
        <v>10</v>
      </c>
      <c r="N24" s="103">
        <v>0</v>
      </c>
      <c r="O24" s="103">
        <v>0</v>
      </c>
      <c r="P24" s="103">
        <v>5</v>
      </c>
      <c r="Q24" s="103">
        <v>0</v>
      </c>
      <c r="R24" s="101">
        <v>20</v>
      </c>
      <c r="S24" s="101">
        <v>10</v>
      </c>
      <c r="T24" s="101">
        <v>10</v>
      </c>
      <c r="U24" s="101">
        <v>50</v>
      </c>
      <c r="V24" s="101">
        <v>30</v>
      </c>
      <c r="W24" s="101">
        <v>5</v>
      </c>
      <c r="X24" s="103">
        <v>20</v>
      </c>
      <c r="Y24" s="103">
        <v>0</v>
      </c>
      <c r="Z24" s="103">
        <v>0</v>
      </c>
      <c r="AA24" s="103">
        <v>0</v>
      </c>
      <c r="AB24" s="103">
        <v>0</v>
      </c>
      <c r="AC24" s="103">
        <v>0</v>
      </c>
      <c r="AD24" s="103">
        <v>20</v>
      </c>
      <c r="AE24" s="103">
        <v>15</v>
      </c>
      <c r="AF24" s="103">
        <v>5</v>
      </c>
      <c r="AG24" s="103">
        <v>0</v>
      </c>
      <c r="AH24" s="103">
        <v>20</v>
      </c>
      <c r="AI24" s="103">
        <v>0</v>
      </c>
      <c r="AJ24" s="103">
        <v>0</v>
      </c>
      <c r="AK24" s="103">
        <v>0</v>
      </c>
      <c r="AL24" s="103">
        <v>0</v>
      </c>
      <c r="AM24" s="103">
        <v>20</v>
      </c>
      <c r="AN24" s="103">
        <v>5</v>
      </c>
      <c r="AO24" s="103">
        <v>0</v>
      </c>
      <c r="AP24" s="103">
        <v>20</v>
      </c>
      <c r="AQ24" s="103">
        <v>0</v>
      </c>
      <c r="AR24" s="103">
        <v>5</v>
      </c>
      <c r="AS24" s="103">
        <v>50</v>
      </c>
      <c r="AT24" s="103">
        <v>10</v>
      </c>
      <c r="AU24" s="103">
        <v>0</v>
      </c>
      <c r="AV24" s="103">
        <v>0</v>
      </c>
      <c r="AW24" s="103">
        <v>20</v>
      </c>
      <c r="AX24" s="103">
        <v>20</v>
      </c>
      <c r="AY24" s="103">
        <v>25</v>
      </c>
      <c r="AZ24" s="103">
        <v>30</v>
      </c>
      <c r="BA24" s="103">
        <v>60</v>
      </c>
      <c r="BB24" s="103">
        <v>0</v>
      </c>
      <c r="BC24" s="20"/>
      <c r="BD24" s="20"/>
      <c r="BE24" s="20"/>
      <c r="BF24" s="20"/>
      <c r="BG24" s="20"/>
      <c r="BH24" s="20"/>
      <c r="BI24" s="20"/>
      <c r="BJ24" s="20"/>
      <c r="BK24" s="37"/>
      <c r="BL24" s="20"/>
      <c r="BM24" s="20"/>
      <c r="BN24" s="20"/>
      <c r="BO24" s="20"/>
      <c r="BP24" s="20"/>
      <c r="BQ24">
        <f t="shared" si="1"/>
        <v>635</v>
      </c>
      <c r="DH24">
        <v>21</v>
      </c>
      <c r="EJ24">
        <v>18</v>
      </c>
    </row>
    <row r="25" spans="1:140" ht="27" customHeight="1">
      <c r="A25" s="1" t="s">
        <v>21</v>
      </c>
      <c r="B25" s="7" t="str">
        <f t="shared" si="0"/>
        <v>Good Standing</v>
      </c>
      <c r="C25" s="20">
        <v>0</v>
      </c>
      <c r="D25" s="103">
        <v>20</v>
      </c>
      <c r="E25" s="103">
        <v>0</v>
      </c>
      <c r="F25" s="103">
        <v>10</v>
      </c>
      <c r="G25" s="103">
        <v>10</v>
      </c>
      <c r="H25" s="103">
        <v>50</v>
      </c>
      <c r="I25" s="103">
        <v>0</v>
      </c>
      <c r="J25" s="103">
        <v>0</v>
      </c>
      <c r="K25" s="103">
        <v>0</v>
      </c>
      <c r="L25" s="103">
        <v>10</v>
      </c>
      <c r="M25" s="103">
        <v>0</v>
      </c>
      <c r="N25" s="103">
        <v>20</v>
      </c>
      <c r="O25" s="103">
        <v>20</v>
      </c>
      <c r="P25" s="103">
        <v>0</v>
      </c>
      <c r="Q25" s="103">
        <v>0</v>
      </c>
      <c r="R25" s="101">
        <v>20</v>
      </c>
      <c r="S25" s="101">
        <v>0</v>
      </c>
      <c r="T25" s="101">
        <v>0</v>
      </c>
      <c r="U25" s="101">
        <v>50</v>
      </c>
      <c r="V25" s="101">
        <v>30</v>
      </c>
      <c r="W25" s="105">
        <v>0</v>
      </c>
      <c r="X25" s="103">
        <v>20</v>
      </c>
      <c r="Y25" s="103">
        <v>0</v>
      </c>
      <c r="Z25" s="103">
        <v>20</v>
      </c>
      <c r="AA25" s="111">
        <v>30</v>
      </c>
      <c r="AB25" s="103">
        <v>10</v>
      </c>
      <c r="AC25" s="103">
        <v>15</v>
      </c>
      <c r="AD25" s="103">
        <v>0</v>
      </c>
      <c r="AE25" s="103">
        <v>0</v>
      </c>
      <c r="AF25" s="103">
        <v>0</v>
      </c>
      <c r="AG25" s="103">
        <v>0</v>
      </c>
      <c r="AH25" s="103">
        <v>0</v>
      </c>
      <c r="AI25" s="103">
        <v>0</v>
      </c>
      <c r="AJ25" s="103">
        <v>10</v>
      </c>
      <c r="AK25" s="103">
        <v>0</v>
      </c>
      <c r="AL25" s="103">
        <v>0</v>
      </c>
      <c r="AM25" s="103">
        <v>20</v>
      </c>
      <c r="AN25" s="103">
        <v>0</v>
      </c>
      <c r="AO25" s="103">
        <v>0</v>
      </c>
      <c r="AP25" s="103">
        <v>10</v>
      </c>
      <c r="AQ25" s="103">
        <v>0</v>
      </c>
      <c r="AR25" s="103">
        <v>0</v>
      </c>
      <c r="AS25" s="103">
        <v>50</v>
      </c>
      <c r="AT25" s="103">
        <v>0</v>
      </c>
      <c r="AU25" s="103">
        <v>0</v>
      </c>
      <c r="AV25" s="103">
        <v>0</v>
      </c>
      <c r="AW25" s="103">
        <v>20</v>
      </c>
      <c r="AX25" s="98">
        <v>0</v>
      </c>
      <c r="AY25" s="98">
        <v>0</v>
      </c>
      <c r="AZ25" s="98">
        <v>0</v>
      </c>
      <c r="BA25" s="98">
        <v>0</v>
      </c>
      <c r="BB25" s="103">
        <v>20</v>
      </c>
      <c r="BC25" s="20"/>
      <c r="BD25" s="20"/>
      <c r="BE25" s="20"/>
      <c r="BF25" s="20"/>
      <c r="BG25" s="20"/>
      <c r="BH25" s="20"/>
      <c r="BI25" s="20"/>
      <c r="BJ25" s="20"/>
      <c r="BK25" s="37"/>
      <c r="BL25" s="20"/>
      <c r="BM25" s="20"/>
      <c r="BN25" s="20"/>
      <c r="BO25" s="20"/>
      <c r="BP25" s="20"/>
      <c r="BQ25">
        <f t="shared" si="1"/>
        <v>465</v>
      </c>
      <c r="DH25">
        <v>22</v>
      </c>
      <c r="EJ25">
        <v>19</v>
      </c>
    </row>
    <row r="26" spans="1:140" ht="27" customHeight="1">
      <c r="A26" s="1" t="s">
        <v>22</v>
      </c>
      <c r="B26" s="7" t="str">
        <f t="shared" si="0"/>
        <v>Good Standing</v>
      </c>
      <c r="C26" s="20">
        <v>5</v>
      </c>
      <c r="D26" s="103">
        <v>20</v>
      </c>
      <c r="E26" s="103">
        <v>10</v>
      </c>
      <c r="F26" s="103">
        <v>10</v>
      </c>
      <c r="G26" s="103">
        <v>10</v>
      </c>
      <c r="H26" s="103">
        <v>50</v>
      </c>
      <c r="I26" s="103">
        <v>10</v>
      </c>
      <c r="J26" s="103">
        <v>20</v>
      </c>
      <c r="K26" s="103">
        <v>15</v>
      </c>
      <c r="L26" s="103">
        <v>10</v>
      </c>
      <c r="M26" s="103">
        <v>10</v>
      </c>
      <c r="N26" s="103">
        <v>20</v>
      </c>
      <c r="O26" s="103">
        <v>20</v>
      </c>
      <c r="P26" s="103">
        <v>5</v>
      </c>
      <c r="Q26" s="103">
        <v>15</v>
      </c>
      <c r="R26" s="103">
        <v>20</v>
      </c>
      <c r="S26" s="101">
        <v>10</v>
      </c>
      <c r="T26" s="101">
        <v>10</v>
      </c>
      <c r="U26" s="101">
        <v>50</v>
      </c>
      <c r="V26" s="101">
        <v>30</v>
      </c>
      <c r="W26" s="101">
        <v>5</v>
      </c>
      <c r="X26" s="103">
        <v>20</v>
      </c>
      <c r="Y26" s="103">
        <v>5</v>
      </c>
      <c r="Z26" s="103">
        <v>20</v>
      </c>
      <c r="AA26" s="111">
        <v>30</v>
      </c>
      <c r="AB26" s="103">
        <v>10</v>
      </c>
      <c r="AC26" s="103">
        <v>15</v>
      </c>
      <c r="AD26" s="103">
        <v>20</v>
      </c>
      <c r="AE26" s="103">
        <v>15</v>
      </c>
      <c r="AF26" s="103">
        <v>2.5</v>
      </c>
      <c r="AG26" s="103">
        <v>10</v>
      </c>
      <c r="AH26" s="103">
        <v>20</v>
      </c>
      <c r="AI26" s="103">
        <v>10</v>
      </c>
      <c r="AJ26" s="103">
        <v>10</v>
      </c>
      <c r="AK26" s="103">
        <v>5</v>
      </c>
      <c r="AL26" s="103">
        <v>15</v>
      </c>
      <c r="AM26" s="103">
        <v>20</v>
      </c>
      <c r="AN26" s="103">
        <v>5</v>
      </c>
      <c r="AO26" s="103">
        <v>20</v>
      </c>
      <c r="AP26" s="103">
        <v>20</v>
      </c>
      <c r="AQ26" s="103">
        <v>15</v>
      </c>
      <c r="AR26" s="103">
        <v>2.5</v>
      </c>
      <c r="AS26" s="103">
        <v>50</v>
      </c>
      <c r="AT26" s="103">
        <v>10</v>
      </c>
      <c r="AU26" s="103">
        <v>20</v>
      </c>
      <c r="AV26" s="103">
        <v>15</v>
      </c>
      <c r="AW26" s="103">
        <v>20</v>
      </c>
      <c r="AX26" s="103">
        <v>20</v>
      </c>
      <c r="AY26" s="103">
        <v>25</v>
      </c>
      <c r="AZ26" s="103">
        <v>30</v>
      </c>
      <c r="BA26" s="103">
        <v>60</v>
      </c>
      <c r="BB26" s="103">
        <v>20</v>
      </c>
      <c r="BC26" s="20"/>
      <c r="BD26" s="20"/>
      <c r="BE26" s="37"/>
      <c r="BF26" s="20"/>
      <c r="BG26" s="20"/>
      <c r="BH26" s="20"/>
      <c r="BI26" s="20"/>
      <c r="BJ26" s="20"/>
      <c r="BK26" s="95"/>
      <c r="BL26" s="20"/>
      <c r="BM26" s="20"/>
      <c r="BN26" s="20"/>
      <c r="BO26" s="20"/>
      <c r="BP26" s="20"/>
      <c r="BQ26">
        <f t="shared" si="1"/>
        <v>915</v>
      </c>
      <c r="DH26">
        <v>23</v>
      </c>
      <c r="EJ26">
        <v>20</v>
      </c>
    </row>
    <row r="27" spans="1:140" ht="27" customHeight="1">
      <c r="A27" s="10" t="s">
        <v>23</v>
      </c>
      <c r="B27" s="3" t="s">
        <v>45</v>
      </c>
      <c r="C27" s="3" t="s">
        <v>45</v>
      </c>
      <c r="D27" s="108" t="s">
        <v>45</v>
      </c>
      <c r="E27" s="108" t="s">
        <v>45</v>
      </c>
      <c r="F27" s="108" t="s">
        <v>45</v>
      </c>
      <c r="G27" s="108" t="s">
        <v>45</v>
      </c>
      <c r="H27" s="112" t="s">
        <v>45</v>
      </c>
      <c r="I27" s="112" t="s">
        <v>45</v>
      </c>
      <c r="J27" s="112" t="s">
        <v>45</v>
      </c>
      <c r="K27" s="112" t="s">
        <v>45</v>
      </c>
      <c r="L27" s="112" t="s">
        <v>45</v>
      </c>
      <c r="M27" s="112" t="s">
        <v>45</v>
      </c>
      <c r="N27" s="112" t="s">
        <v>45</v>
      </c>
      <c r="O27" s="113" t="s">
        <v>45</v>
      </c>
      <c r="P27" s="113" t="s">
        <v>45</v>
      </c>
      <c r="Q27" s="112" t="s">
        <v>45</v>
      </c>
      <c r="R27" s="112" t="s">
        <v>45</v>
      </c>
      <c r="S27" s="112" t="s">
        <v>45</v>
      </c>
      <c r="T27" s="112" t="s">
        <v>45</v>
      </c>
      <c r="U27" s="112" t="s">
        <v>45</v>
      </c>
      <c r="V27" s="112" t="s">
        <v>45</v>
      </c>
      <c r="W27" s="112" t="s">
        <v>45</v>
      </c>
      <c r="X27" s="112" t="s">
        <v>45</v>
      </c>
      <c r="Y27" s="112" t="s">
        <v>45</v>
      </c>
      <c r="Z27" s="112" t="s">
        <v>45</v>
      </c>
      <c r="AA27" s="112" t="s">
        <v>45</v>
      </c>
      <c r="AB27" s="112" t="s">
        <v>45</v>
      </c>
      <c r="AC27" s="112" t="s">
        <v>45</v>
      </c>
      <c r="AD27" s="112" t="s">
        <v>45</v>
      </c>
      <c r="AE27" s="112" t="s">
        <v>45</v>
      </c>
      <c r="AF27" s="112" t="s">
        <v>45</v>
      </c>
      <c r="AG27" s="112" t="s">
        <v>45</v>
      </c>
      <c r="AH27" s="112" t="s">
        <v>45</v>
      </c>
      <c r="AI27" s="112" t="s">
        <v>45</v>
      </c>
      <c r="AJ27" s="112" t="s">
        <v>45</v>
      </c>
      <c r="AK27" s="112" t="s">
        <v>45</v>
      </c>
      <c r="AL27" s="112" t="s">
        <v>45</v>
      </c>
      <c r="AM27" s="112" t="s">
        <v>45</v>
      </c>
      <c r="AN27" s="112" t="s">
        <v>45</v>
      </c>
      <c r="AO27" s="112" t="s">
        <v>45</v>
      </c>
      <c r="AP27" s="112" t="s">
        <v>45</v>
      </c>
      <c r="AQ27" s="112" t="s">
        <v>45</v>
      </c>
      <c r="AR27" s="112" t="s">
        <v>45</v>
      </c>
      <c r="AS27" s="112" t="s">
        <v>45</v>
      </c>
      <c r="AT27" s="112" t="s">
        <v>45</v>
      </c>
      <c r="AU27" s="112" t="s">
        <v>45</v>
      </c>
      <c r="AV27" s="112" t="s">
        <v>45</v>
      </c>
      <c r="AW27" s="112" t="s">
        <v>45</v>
      </c>
      <c r="AX27" s="112" t="s">
        <v>45</v>
      </c>
      <c r="AY27" s="112" t="s">
        <v>45</v>
      </c>
      <c r="AZ27" s="112" t="s">
        <v>45</v>
      </c>
      <c r="BA27" s="112" t="s">
        <v>45</v>
      </c>
      <c r="BB27" s="112" t="s">
        <v>45</v>
      </c>
      <c r="BC27" s="78" t="s">
        <v>45</v>
      </c>
      <c r="BD27" s="78" t="s">
        <v>45</v>
      </c>
      <c r="BE27" s="78" t="s">
        <v>45</v>
      </c>
      <c r="BF27" s="78" t="s">
        <v>45</v>
      </c>
      <c r="BG27" s="78" t="s">
        <v>45</v>
      </c>
      <c r="BH27" s="78" t="s">
        <v>45</v>
      </c>
      <c r="BI27" s="78" t="s">
        <v>45</v>
      </c>
      <c r="BJ27" s="78" t="s">
        <v>45</v>
      </c>
      <c r="BK27" s="78" t="s">
        <v>45</v>
      </c>
      <c r="BL27" s="78" t="s">
        <v>45</v>
      </c>
      <c r="BM27" s="78" t="s">
        <v>45</v>
      </c>
      <c r="BN27" s="78" t="s">
        <v>45</v>
      </c>
      <c r="BO27" s="78" t="s">
        <v>45</v>
      </c>
      <c r="BP27" s="3"/>
      <c r="BQ27" s="3" t="s">
        <v>45</v>
      </c>
    </row>
    <row r="28" spans="1:140" ht="27" customHeight="1">
      <c r="A28" s="10" t="s">
        <v>24</v>
      </c>
      <c r="B28" s="22" t="str">
        <f t="shared" ref="B28:B40" si="2">IF(BQ28&lt;$BR$2, "Bad Standing", "Good Standing")</f>
        <v>Bad Standing</v>
      </c>
      <c r="C28" s="20">
        <v>0</v>
      </c>
      <c r="D28" s="103">
        <v>20</v>
      </c>
      <c r="E28" s="103">
        <v>10</v>
      </c>
      <c r="F28" s="103">
        <v>10</v>
      </c>
      <c r="G28" s="103">
        <v>10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v>0</v>
      </c>
      <c r="P28" s="103">
        <v>0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v>0</v>
      </c>
      <c r="W28" s="103">
        <v>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v>0</v>
      </c>
      <c r="AD28" s="103">
        <v>0</v>
      </c>
      <c r="AE28" s="103">
        <v>0</v>
      </c>
      <c r="AF28" s="103">
        <v>0</v>
      </c>
      <c r="AG28" s="103">
        <v>0</v>
      </c>
      <c r="AH28" s="103">
        <v>0</v>
      </c>
      <c r="AI28" s="103">
        <v>0</v>
      </c>
      <c r="AJ28" s="103"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v>0</v>
      </c>
      <c r="BA28" s="103">
        <v>0</v>
      </c>
      <c r="BB28" s="103">
        <v>0</v>
      </c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>
        <f t="shared" si="1"/>
        <v>50</v>
      </c>
    </row>
    <row r="29" spans="1:140" ht="27" customHeight="1">
      <c r="A29" s="1" t="s">
        <v>25</v>
      </c>
      <c r="B29" s="7" t="str">
        <f t="shared" si="2"/>
        <v>Good Standing</v>
      </c>
      <c r="C29" s="20">
        <v>5</v>
      </c>
      <c r="D29" s="103">
        <v>20</v>
      </c>
      <c r="E29" s="103">
        <v>10</v>
      </c>
      <c r="F29" s="103">
        <v>10</v>
      </c>
      <c r="G29" s="103">
        <v>10</v>
      </c>
      <c r="H29" s="103">
        <v>50</v>
      </c>
      <c r="I29" s="103">
        <v>0</v>
      </c>
      <c r="J29" s="103">
        <v>0</v>
      </c>
      <c r="K29" s="103">
        <v>15</v>
      </c>
      <c r="L29" s="103">
        <v>0</v>
      </c>
      <c r="M29" s="103">
        <v>0</v>
      </c>
      <c r="N29" s="103">
        <v>20</v>
      </c>
      <c r="O29" s="103">
        <v>10</v>
      </c>
      <c r="P29" s="103">
        <v>0</v>
      </c>
      <c r="Q29" s="103">
        <v>0</v>
      </c>
      <c r="R29" s="101">
        <v>20</v>
      </c>
      <c r="S29" s="103">
        <v>0</v>
      </c>
      <c r="T29" s="103">
        <v>0</v>
      </c>
      <c r="U29" s="103">
        <v>0</v>
      </c>
      <c r="V29" s="103">
        <v>0</v>
      </c>
      <c r="W29" s="103">
        <v>5</v>
      </c>
      <c r="X29" s="103">
        <v>20</v>
      </c>
      <c r="Y29" s="103">
        <v>0</v>
      </c>
      <c r="Z29" s="103">
        <v>20</v>
      </c>
      <c r="AA29" s="111">
        <v>30</v>
      </c>
      <c r="AB29" s="103">
        <v>10</v>
      </c>
      <c r="AC29" s="103">
        <v>15</v>
      </c>
      <c r="AD29" s="103">
        <v>0</v>
      </c>
      <c r="AE29" s="103">
        <v>0</v>
      </c>
      <c r="AF29" s="103">
        <v>0</v>
      </c>
      <c r="AG29" s="103">
        <v>0</v>
      </c>
      <c r="AH29" s="103">
        <v>20</v>
      </c>
      <c r="AI29" s="103">
        <v>0</v>
      </c>
      <c r="AJ29" s="103">
        <v>0</v>
      </c>
      <c r="AK29" s="103">
        <v>0</v>
      </c>
      <c r="AL29" s="103">
        <v>0</v>
      </c>
      <c r="AM29" s="103">
        <v>20</v>
      </c>
      <c r="AN29" s="103">
        <v>0</v>
      </c>
      <c r="AO29" s="103">
        <v>0</v>
      </c>
      <c r="AP29" s="103">
        <v>20</v>
      </c>
      <c r="AQ29" s="103">
        <v>0</v>
      </c>
      <c r="AR29" s="103">
        <v>0</v>
      </c>
      <c r="AS29" s="103">
        <v>50</v>
      </c>
      <c r="AT29" s="103">
        <v>0</v>
      </c>
      <c r="AU29" s="103">
        <v>0</v>
      </c>
      <c r="AV29" s="103">
        <v>0</v>
      </c>
      <c r="AW29" s="103">
        <v>20</v>
      </c>
      <c r="AX29" s="98">
        <v>0</v>
      </c>
      <c r="AY29" s="103">
        <v>25</v>
      </c>
      <c r="AZ29" s="98">
        <v>0</v>
      </c>
      <c r="BA29" s="103">
        <v>60</v>
      </c>
      <c r="BB29" s="103">
        <v>0</v>
      </c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>
        <f t="shared" si="1"/>
        <v>485</v>
      </c>
      <c r="DH29">
        <v>24</v>
      </c>
      <c r="EJ29">
        <v>21</v>
      </c>
    </row>
    <row r="30" spans="1:140" ht="27" customHeight="1">
      <c r="A30" s="1" t="s">
        <v>26</v>
      </c>
      <c r="B30" s="7" t="str">
        <f t="shared" si="2"/>
        <v>Good Standing</v>
      </c>
      <c r="C30" s="20">
        <v>0</v>
      </c>
      <c r="D30" s="103">
        <v>20</v>
      </c>
      <c r="E30" s="103">
        <v>0</v>
      </c>
      <c r="F30" s="103">
        <v>5</v>
      </c>
      <c r="G30" s="103">
        <v>10</v>
      </c>
      <c r="H30" s="103">
        <v>50</v>
      </c>
      <c r="I30" s="103">
        <v>5</v>
      </c>
      <c r="J30" s="103">
        <v>10</v>
      </c>
      <c r="K30" s="103">
        <v>0</v>
      </c>
      <c r="L30" s="103">
        <v>0</v>
      </c>
      <c r="M30" s="103">
        <v>10</v>
      </c>
      <c r="N30" s="103">
        <v>10</v>
      </c>
      <c r="O30" s="103">
        <v>0</v>
      </c>
      <c r="P30" s="103">
        <v>0</v>
      </c>
      <c r="Q30" s="103">
        <v>7.5</v>
      </c>
      <c r="R30" s="101">
        <v>10</v>
      </c>
      <c r="S30" s="103">
        <v>5</v>
      </c>
      <c r="T30" s="103">
        <v>5</v>
      </c>
      <c r="U30" s="103">
        <v>25</v>
      </c>
      <c r="V30" s="103">
        <v>15</v>
      </c>
      <c r="W30" s="103">
        <v>2.5</v>
      </c>
      <c r="X30" s="103">
        <v>10</v>
      </c>
      <c r="Y30" s="103">
        <v>0</v>
      </c>
      <c r="Z30" s="103">
        <v>20</v>
      </c>
      <c r="AA30" s="111">
        <v>30</v>
      </c>
      <c r="AB30" s="103">
        <v>5</v>
      </c>
      <c r="AC30" s="103">
        <v>7.5</v>
      </c>
      <c r="AD30" s="103">
        <v>20</v>
      </c>
      <c r="AE30" s="103">
        <v>0</v>
      </c>
      <c r="AF30" s="103">
        <v>0</v>
      </c>
      <c r="AG30" s="103">
        <v>10</v>
      </c>
      <c r="AH30" s="103">
        <v>20</v>
      </c>
      <c r="AI30" s="103">
        <v>10</v>
      </c>
      <c r="AJ30" s="103">
        <v>10</v>
      </c>
      <c r="AK30" s="103">
        <v>5</v>
      </c>
      <c r="AL30" s="103">
        <v>15</v>
      </c>
      <c r="AM30" s="103">
        <v>20</v>
      </c>
      <c r="AN30" s="103">
        <v>0</v>
      </c>
      <c r="AO30" s="103">
        <v>0</v>
      </c>
      <c r="AP30" s="103">
        <v>20</v>
      </c>
      <c r="AQ30" s="103">
        <v>0</v>
      </c>
      <c r="AR30" s="103">
        <v>0</v>
      </c>
      <c r="AS30" s="103">
        <v>50</v>
      </c>
      <c r="AT30" s="103">
        <v>0</v>
      </c>
      <c r="AU30" s="103">
        <v>0</v>
      </c>
      <c r="AV30" s="103">
        <v>0</v>
      </c>
      <c r="AW30" s="103">
        <v>20</v>
      </c>
      <c r="AX30" s="98">
        <v>0</v>
      </c>
      <c r="AY30" s="98">
        <v>0</v>
      </c>
      <c r="AZ30" s="98">
        <v>0</v>
      </c>
      <c r="BA30" s="98">
        <v>0</v>
      </c>
      <c r="BB30" s="103">
        <v>20</v>
      </c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>
        <f t="shared" si="1"/>
        <v>482.5</v>
      </c>
      <c r="DH30">
        <v>25</v>
      </c>
      <c r="EJ30">
        <v>22</v>
      </c>
    </row>
    <row r="31" spans="1:140" ht="27" customHeight="1" thickBot="1">
      <c r="A31" s="1" t="s">
        <v>27</v>
      </c>
      <c r="B31" s="7" t="str">
        <f t="shared" si="2"/>
        <v>Good Standing</v>
      </c>
      <c r="C31" s="20">
        <v>5</v>
      </c>
      <c r="D31" s="103">
        <v>20</v>
      </c>
      <c r="E31" s="103">
        <v>10</v>
      </c>
      <c r="F31" s="103">
        <v>0</v>
      </c>
      <c r="G31" s="103">
        <v>0</v>
      </c>
      <c r="H31" s="103">
        <v>50</v>
      </c>
      <c r="I31" s="103">
        <v>10</v>
      </c>
      <c r="J31" s="103">
        <v>0</v>
      </c>
      <c r="K31" s="103">
        <v>0</v>
      </c>
      <c r="L31" s="103">
        <v>0</v>
      </c>
      <c r="M31" s="103">
        <v>10</v>
      </c>
      <c r="N31" s="103">
        <v>0</v>
      </c>
      <c r="O31" s="103">
        <v>20</v>
      </c>
      <c r="P31" s="103">
        <v>0</v>
      </c>
      <c r="Q31" s="103">
        <v>0</v>
      </c>
      <c r="R31" s="101">
        <v>20</v>
      </c>
      <c r="S31" s="103">
        <v>10</v>
      </c>
      <c r="T31" s="103">
        <v>0</v>
      </c>
      <c r="U31" s="103">
        <v>50</v>
      </c>
      <c r="V31" s="103">
        <v>30</v>
      </c>
      <c r="W31" s="103">
        <v>5</v>
      </c>
      <c r="X31" s="103">
        <v>20</v>
      </c>
      <c r="Y31" s="103">
        <v>0</v>
      </c>
      <c r="Z31" s="103">
        <v>0</v>
      </c>
      <c r="AA31" s="103">
        <v>0</v>
      </c>
      <c r="AB31" s="103">
        <v>0</v>
      </c>
      <c r="AC31" s="103">
        <v>0</v>
      </c>
      <c r="AD31" s="103">
        <v>20</v>
      </c>
      <c r="AE31" s="103">
        <v>15</v>
      </c>
      <c r="AF31" s="103">
        <v>0</v>
      </c>
      <c r="AG31" s="103">
        <v>0</v>
      </c>
      <c r="AH31" s="103">
        <v>0</v>
      </c>
      <c r="AI31" s="103">
        <v>0</v>
      </c>
      <c r="AJ31" s="103">
        <v>0</v>
      </c>
      <c r="AK31" s="103">
        <v>0</v>
      </c>
      <c r="AL31" s="103">
        <v>0</v>
      </c>
      <c r="AM31" s="103">
        <v>20</v>
      </c>
      <c r="AN31" s="103">
        <v>0</v>
      </c>
      <c r="AO31" s="103">
        <v>0</v>
      </c>
      <c r="AP31" s="103">
        <v>20</v>
      </c>
      <c r="AQ31" s="103">
        <v>0</v>
      </c>
      <c r="AR31" s="103">
        <v>0</v>
      </c>
      <c r="AS31" s="103">
        <v>25</v>
      </c>
      <c r="AT31" s="103">
        <v>0</v>
      </c>
      <c r="AU31" s="103">
        <v>0</v>
      </c>
      <c r="AV31" s="103">
        <v>0</v>
      </c>
      <c r="AW31" s="103">
        <v>20</v>
      </c>
      <c r="AX31" s="98">
        <v>0</v>
      </c>
      <c r="AY31" s="98">
        <v>0</v>
      </c>
      <c r="AZ31" s="98">
        <v>0</v>
      </c>
      <c r="BA31" s="98">
        <v>60</v>
      </c>
      <c r="BB31" s="103">
        <v>20</v>
      </c>
      <c r="BC31" s="20"/>
      <c r="BD31" s="20"/>
      <c r="BE31" s="20"/>
      <c r="BF31" s="20"/>
      <c r="BG31" s="20"/>
      <c r="BH31" s="20"/>
      <c r="BI31" s="20"/>
      <c r="BJ31" s="20"/>
      <c r="BK31" s="37"/>
      <c r="BL31" s="20"/>
      <c r="BM31" s="20"/>
      <c r="BN31" s="20"/>
      <c r="BO31" s="20"/>
      <c r="BP31" s="20"/>
      <c r="BQ31">
        <f t="shared" si="1"/>
        <v>460</v>
      </c>
      <c r="DH31">
        <v>26</v>
      </c>
      <c r="EJ31">
        <v>23</v>
      </c>
    </row>
    <row r="32" spans="1:140" ht="27" customHeight="1">
      <c r="A32" s="1" t="s">
        <v>28</v>
      </c>
      <c r="B32" s="7" t="str">
        <f t="shared" si="2"/>
        <v>Good Standing</v>
      </c>
      <c r="C32" s="20">
        <v>5</v>
      </c>
      <c r="D32" s="103">
        <v>20</v>
      </c>
      <c r="E32" s="103">
        <v>0</v>
      </c>
      <c r="F32" s="103">
        <v>10</v>
      </c>
      <c r="G32" s="103">
        <v>10</v>
      </c>
      <c r="H32" s="103">
        <v>50</v>
      </c>
      <c r="I32" s="103">
        <v>10</v>
      </c>
      <c r="J32" s="103">
        <v>20</v>
      </c>
      <c r="K32" s="103">
        <v>0</v>
      </c>
      <c r="L32" s="103">
        <v>0</v>
      </c>
      <c r="M32" s="103">
        <v>0</v>
      </c>
      <c r="N32" s="103">
        <v>20</v>
      </c>
      <c r="O32" s="103">
        <v>0</v>
      </c>
      <c r="P32" s="103">
        <v>0</v>
      </c>
      <c r="Q32" s="103">
        <v>0</v>
      </c>
      <c r="R32" s="103">
        <v>0</v>
      </c>
      <c r="S32" s="101">
        <v>10</v>
      </c>
      <c r="T32" s="101">
        <v>10</v>
      </c>
      <c r="U32" s="101">
        <v>50</v>
      </c>
      <c r="V32" s="101">
        <v>30</v>
      </c>
      <c r="W32" s="105">
        <v>0</v>
      </c>
      <c r="X32" s="101">
        <v>10</v>
      </c>
      <c r="Y32" s="101">
        <v>5</v>
      </c>
      <c r="Z32" s="103">
        <v>20</v>
      </c>
      <c r="AA32" s="103">
        <v>30</v>
      </c>
      <c r="AB32" s="103">
        <v>0</v>
      </c>
      <c r="AC32" s="103">
        <v>0</v>
      </c>
      <c r="AD32" s="103">
        <v>20</v>
      </c>
      <c r="AE32" s="103">
        <v>0</v>
      </c>
      <c r="AF32" s="103">
        <v>0</v>
      </c>
      <c r="AG32" s="103">
        <v>0</v>
      </c>
      <c r="AH32" s="103">
        <v>0</v>
      </c>
      <c r="AI32" s="103">
        <v>0</v>
      </c>
      <c r="AJ32" s="103">
        <v>0</v>
      </c>
      <c r="AK32" s="103">
        <v>0</v>
      </c>
      <c r="AL32" s="103">
        <v>0</v>
      </c>
      <c r="AM32" s="106">
        <v>20</v>
      </c>
      <c r="AN32" s="103">
        <v>0</v>
      </c>
      <c r="AO32" s="103">
        <v>0</v>
      </c>
      <c r="AP32" s="103">
        <v>20</v>
      </c>
      <c r="AQ32" s="103">
        <v>0</v>
      </c>
      <c r="AR32" s="103">
        <v>0</v>
      </c>
      <c r="AS32" s="103">
        <v>50</v>
      </c>
      <c r="AT32" s="103">
        <v>0</v>
      </c>
      <c r="AU32" s="103">
        <v>0</v>
      </c>
      <c r="AV32" s="103">
        <v>0</v>
      </c>
      <c r="AW32" s="103">
        <v>20</v>
      </c>
      <c r="AX32" s="98">
        <v>0</v>
      </c>
      <c r="AY32" s="98">
        <v>0</v>
      </c>
      <c r="AZ32" s="98">
        <v>0</v>
      </c>
      <c r="BA32" s="98">
        <v>0</v>
      </c>
      <c r="BB32" s="98">
        <v>20</v>
      </c>
      <c r="BF32" s="20"/>
      <c r="BG32" s="20"/>
      <c r="BH32" s="20"/>
      <c r="BI32" s="119" t="s">
        <v>79</v>
      </c>
      <c r="BJ32" s="120"/>
      <c r="BK32" s="37"/>
      <c r="BL32" s="20"/>
      <c r="BM32" s="20"/>
      <c r="BN32" s="20"/>
      <c r="BO32" s="20"/>
      <c r="BP32" s="20"/>
      <c r="BQ32">
        <f t="shared" si="1"/>
        <v>460</v>
      </c>
      <c r="DH32">
        <v>27</v>
      </c>
      <c r="EJ32">
        <v>24</v>
      </c>
    </row>
    <row r="33" spans="1:140" ht="27" customHeight="1" thickBot="1">
      <c r="A33" s="1" t="s">
        <v>29</v>
      </c>
      <c r="B33" s="94" t="str">
        <f t="shared" si="2"/>
        <v>Good Standing</v>
      </c>
      <c r="C33" s="20">
        <v>0</v>
      </c>
      <c r="D33" s="103">
        <v>20</v>
      </c>
      <c r="E33" s="103">
        <v>0</v>
      </c>
      <c r="F33" s="103">
        <v>10</v>
      </c>
      <c r="G33" s="103">
        <v>10</v>
      </c>
      <c r="H33" s="103">
        <v>25</v>
      </c>
      <c r="I33" s="103">
        <v>10</v>
      </c>
      <c r="J33" s="103">
        <v>0</v>
      </c>
      <c r="K33" s="103">
        <v>15</v>
      </c>
      <c r="L33" s="103">
        <v>0</v>
      </c>
      <c r="M33" s="103">
        <v>0</v>
      </c>
      <c r="N33" s="103">
        <v>20</v>
      </c>
      <c r="O33" s="103">
        <v>0</v>
      </c>
      <c r="P33" s="103">
        <v>5</v>
      </c>
      <c r="Q33" s="103">
        <v>7.5</v>
      </c>
      <c r="R33" s="103">
        <v>10</v>
      </c>
      <c r="S33" s="101">
        <v>0</v>
      </c>
      <c r="T33" s="101">
        <v>0</v>
      </c>
      <c r="U33" s="103">
        <v>25</v>
      </c>
      <c r="V33" s="103">
        <v>15</v>
      </c>
      <c r="W33" s="105">
        <v>5</v>
      </c>
      <c r="X33" s="103">
        <v>20</v>
      </c>
      <c r="Y33" s="103">
        <v>5</v>
      </c>
      <c r="Z33" s="103">
        <v>10</v>
      </c>
      <c r="AA33" s="103">
        <v>15</v>
      </c>
      <c r="AB33" s="103">
        <v>0</v>
      </c>
      <c r="AC33" s="103">
        <v>0</v>
      </c>
      <c r="AD33" s="103">
        <v>0</v>
      </c>
      <c r="AE33" s="103">
        <v>0</v>
      </c>
      <c r="AF33" s="103">
        <v>0</v>
      </c>
      <c r="AG33" s="103">
        <v>0</v>
      </c>
      <c r="AH33" s="103">
        <v>0</v>
      </c>
      <c r="AI33" s="103">
        <v>0</v>
      </c>
      <c r="AJ33" s="103">
        <v>0</v>
      </c>
      <c r="AK33" s="103">
        <v>0</v>
      </c>
      <c r="AL33" s="103">
        <v>0</v>
      </c>
      <c r="AM33" s="106">
        <v>20</v>
      </c>
      <c r="AN33" s="103">
        <v>0</v>
      </c>
      <c r="AO33" s="103">
        <v>0</v>
      </c>
      <c r="AP33" s="103">
        <v>20</v>
      </c>
      <c r="AQ33" s="103">
        <v>0</v>
      </c>
      <c r="AR33" s="103">
        <v>0</v>
      </c>
      <c r="AS33" s="103">
        <v>25</v>
      </c>
      <c r="AT33" s="103">
        <v>10</v>
      </c>
      <c r="AU33" s="103">
        <v>0</v>
      </c>
      <c r="AV33" s="103">
        <v>0</v>
      </c>
      <c r="AW33" s="103">
        <v>10</v>
      </c>
      <c r="AX33" s="98">
        <v>0</v>
      </c>
      <c r="AY33" s="98">
        <v>0</v>
      </c>
      <c r="AZ33" s="98">
        <v>0</v>
      </c>
      <c r="BA33" s="98">
        <v>30</v>
      </c>
      <c r="BB33" s="98">
        <v>10</v>
      </c>
      <c r="BC33" s="8"/>
      <c r="BD33" s="8"/>
      <c r="BE33" s="8"/>
      <c r="BF33" s="37"/>
      <c r="BG33" s="37"/>
      <c r="BH33" s="20"/>
      <c r="BI33" s="121"/>
      <c r="BJ33" s="122"/>
      <c r="BK33" s="37"/>
      <c r="BL33" s="20"/>
      <c r="BM33" s="20"/>
      <c r="BN33" s="20"/>
      <c r="BO33" s="20"/>
      <c r="BP33" s="20"/>
      <c r="BQ33">
        <f t="shared" si="1"/>
        <v>352.5</v>
      </c>
      <c r="DH33">
        <v>28</v>
      </c>
    </row>
    <row r="34" spans="1:140" ht="27" customHeight="1">
      <c r="A34" s="1" t="s">
        <v>30</v>
      </c>
      <c r="B34" s="7" t="str">
        <f t="shared" si="2"/>
        <v>Good Standing</v>
      </c>
      <c r="C34" s="20">
        <v>0</v>
      </c>
      <c r="D34" s="103">
        <v>20</v>
      </c>
      <c r="E34" s="103">
        <v>0</v>
      </c>
      <c r="F34" s="103">
        <v>10</v>
      </c>
      <c r="G34" s="103">
        <v>5</v>
      </c>
      <c r="H34" s="114">
        <v>50</v>
      </c>
      <c r="I34" s="114">
        <v>5</v>
      </c>
      <c r="J34" s="114">
        <v>10</v>
      </c>
      <c r="K34" s="114">
        <v>7.5</v>
      </c>
      <c r="L34" s="107">
        <v>10</v>
      </c>
      <c r="M34" s="103">
        <v>5</v>
      </c>
      <c r="N34" s="114">
        <v>20</v>
      </c>
      <c r="O34" s="103">
        <v>10</v>
      </c>
      <c r="P34" s="103">
        <v>0</v>
      </c>
      <c r="Q34" s="103">
        <v>7.5</v>
      </c>
      <c r="R34" s="103">
        <v>10</v>
      </c>
      <c r="S34" s="103">
        <v>5</v>
      </c>
      <c r="T34" s="103">
        <v>5</v>
      </c>
      <c r="U34" s="103">
        <v>25</v>
      </c>
      <c r="V34" s="103">
        <v>15</v>
      </c>
      <c r="W34" s="101">
        <v>0</v>
      </c>
      <c r="X34" s="103">
        <v>20</v>
      </c>
      <c r="Y34" s="103">
        <v>5</v>
      </c>
      <c r="Z34" s="103">
        <v>20</v>
      </c>
      <c r="AA34" s="103">
        <v>30</v>
      </c>
      <c r="AB34" s="103">
        <v>0</v>
      </c>
      <c r="AC34" s="103">
        <v>0</v>
      </c>
      <c r="AD34" s="103">
        <v>0</v>
      </c>
      <c r="AE34" s="103">
        <v>0</v>
      </c>
      <c r="AF34" s="103">
        <v>2.5</v>
      </c>
      <c r="AG34" s="103">
        <v>5</v>
      </c>
      <c r="AH34" s="103">
        <v>20</v>
      </c>
      <c r="AI34" s="103">
        <v>5</v>
      </c>
      <c r="AJ34" s="103">
        <v>10</v>
      </c>
      <c r="AK34" s="103">
        <v>15</v>
      </c>
      <c r="AL34" s="103">
        <v>15</v>
      </c>
      <c r="AM34" s="103">
        <v>20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50</v>
      </c>
      <c r="AT34" s="103">
        <v>0</v>
      </c>
      <c r="AU34" s="103">
        <v>0</v>
      </c>
      <c r="AV34" s="103">
        <v>0</v>
      </c>
      <c r="AW34" s="103">
        <v>10</v>
      </c>
      <c r="AX34" s="98">
        <v>0</v>
      </c>
      <c r="AY34" s="98">
        <v>0</v>
      </c>
      <c r="AZ34" s="98">
        <v>0</v>
      </c>
      <c r="BA34" s="98">
        <v>0</v>
      </c>
      <c r="BB34" s="103">
        <v>10</v>
      </c>
      <c r="BC34" s="37"/>
      <c r="BD34" s="37"/>
      <c r="BE34" s="37"/>
      <c r="BF34" s="37"/>
      <c r="BG34" s="37"/>
      <c r="BH34" s="20"/>
      <c r="BI34" s="20"/>
      <c r="BJ34" s="20"/>
      <c r="BK34" s="37"/>
      <c r="BL34" s="20"/>
      <c r="BM34" s="20"/>
      <c r="BN34" s="20"/>
      <c r="BO34" s="20"/>
      <c r="BP34" s="20"/>
      <c r="BQ34">
        <f t="shared" si="1"/>
        <v>457.5</v>
      </c>
      <c r="DH34">
        <v>29</v>
      </c>
      <c r="EJ34">
        <v>26</v>
      </c>
    </row>
    <row r="35" spans="1:140" ht="27" customHeight="1">
      <c r="A35" s="1" t="s">
        <v>31</v>
      </c>
      <c r="B35" s="7" t="str">
        <f t="shared" si="2"/>
        <v>Good Standing</v>
      </c>
      <c r="C35" s="20">
        <v>0</v>
      </c>
      <c r="D35" s="103">
        <v>20</v>
      </c>
      <c r="E35" s="103">
        <v>10</v>
      </c>
      <c r="F35" s="103">
        <v>10</v>
      </c>
      <c r="G35" s="103">
        <v>10</v>
      </c>
      <c r="H35" s="114">
        <v>50</v>
      </c>
      <c r="I35" s="114">
        <v>0</v>
      </c>
      <c r="J35" s="107">
        <v>10</v>
      </c>
      <c r="K35" s="114">
        <v>7.5</v>
      </c>
      <c r="L35" s="103">
        <v>5</v>
      </c>
      <c r="M35" s="103">
        <v>5</v>
      </c>
      <c r="N35" s="103">
        <v>20</v>
      </c>
      <c r="O35" s="103">
        <v>20</v>
      </c>
      <c r="P35" s="103">
        <v>0</v>
      </c>
      <c r="Q35" s="103">
        <v>7.5</v>
      </c>
      <c r="R35" s="101">
        <v>10</v>
      </c>
      <c r="S35" s="103">
        <v>10</v>
      </c>
      <c r="T35" s="103">
        <v>0</v>
      </c>
      <c r="U35" s="103">
        <v>25</v>
      </c>
      <c r="V35" s="103">
        <v>15</v>
      </c>
      <c r="W35" s="101">
        <v>0</v>
      </c>
      <c r="X35" s="103">
        <v>20</v>
      </c>
      <c r="Y35" s="101">
        <v>0</v>
      </c>
      <c r="Z35" s="103">
        <v>20</v>
      </c>
      <c r="AA35" s="103">
        <v>30</v>
      </c>
      <c r="AB35" s="103">
        <v>0</v>
      </c>
      <c r="AC35" s="103">
        <v>0</v>
      </c>
      <c r="AD35" s="103">
        <v>0</v>
      </c>
      <c r="AE35" s="103">
        <v>0</v>
      </c>
      <c r="AF35" s="103">
        <v>0</v>
      </c>
      <c r="AG35" s="103">
        <v>0</v>
      </c>
      <c r="AH35" s="103">
        <v>20</v>
      </c>
      <c r="AI35" s="103">
        <v>0</v>
      </c>
      <c r="AJ35" s="103">
        <v>0</v>
      </c>
      <c r="AK35" s="103">
        <v>0</v>
      </c>
      <c r="AL35" s="103">
        <v>15</v>
      </c>
      <c r="AM35" s="103">
        <v>20</v>
      </c>
      <c r="AN35" s="103">
        <v>0</v>
      </c>
      <c r="AO35" s="103">
        <v>10</v>
      </c>
      <c r="AP35" s="103">
        <v>0</v>
      </c>
      <c r="AQ35" s="103">
        <v>0</v>
      </c>
      <c r="AR35" s="103">
        <v>0</v>
      </c>
      <c r="AS35" s="103">
        <v>50</v>
      </c>
      <c r="AT35" s="103">
        <v>0</v>
      </c>
      <c r="AU35" s="103">
        <v>0</v>
      </c>
      <c r="AV35" s="103">
        <v>0</v>
      </c>
      <c r="AW35" s="103">
        <v>10</v>
      </c>
      <c r="AX35" s="98">
        <v>0</v>
      </c>
      <c r="AY35" s="98">
        <v>0</v>
      </c>
      <c r="AZ35" s="98">
        <v>0</v>
      </c>
      <c r="BA35" s="98">
        <v>0</v>
      </c>
      <c r="BB35" s="103">
        <v>10</v>
      </c>
      <c r="BC35" s="37"/>
      <c r="BD35" s="37"/>
      <c r="BE35" s="37"/>
      <c r="BF35" s="37"/>
      <c r="BG35" s="37"/>
      <c r="BH35" s="20"/>
      <c r="BI35" s="20"/>
      <c r="BJ35" s="20"/>
      <c r="BK35" s="37"/>
      <c r="BL35" s="20"/>
      <c r="BM35" s="20"/>
      <c r="BN35" s="20"/>
      <c r="BO35" s="20"/>
      <c r="BP35" s="20"/>
      <c r="BQ35">
        <f t="shared" si="1"/>
        <v>440</v>
      </c>
      <c r="DH35">
        <v>30</v>
      </c>
      <c r="EJ35">
        <v>27</v>
      </c>
    </row>
    <row r="36" spans="1:140" ht="27" customHeight="1">
      <c r="A36" s="1" t="s">
        <v>32</v>
      </c>
      <c r="B36" s="22" t="str">
        <f t="shared" si="2"/>
        <v>Bad Standing</v>
      </c>
      <c r="C36" s="20">
        <v>0</v>
      </c>
      <c r="D36" s="103">
        <v>0</v>
      </c>
      <c r="E36" s="103">
        <v>0</v>
      </c>
      <c r="F36" s="103">
        <v>0</v>
      </c>
      <c r="G36" s="103">
        <v>0</v>
      </c>
      <c r="H36" s="114">
        <v>25</v>
      </c>
      <c r="I36" s="103">
        <v>10</v>
      </c>
      <c r="J36" s="103">
        <v>0</v>
      </c>
      <c r="K36" s="103">
        <v>0</v>
      </c>
      <c r="L36" s="103">
        <v>10</v>
      </c>
      <c r="M36" s="103">
        <v>10</v>
      </c>
      <c r="N36" s="103">
        <v>0</v>
      </c>
      <c r="O36" s="103">
        <v>10</v>
      </c>
      <c r="P36" s="103">
        <v>0</v>
      </c>
      <c r="Q36" s="103">
        <v>7.5</v>
      </c>
      <c r="R36" s="101">
        <v>10</v>
      </c>
      <c r="S36" s="103">
        <v>5</v>
      </c>
      <c r="T36" s="103">
        <v>5</v>
      </c>
      <c r="U36" s="103">
        <v>25</v>
      </c>
      <c r="V36" s="103">
        <v>15</v>
      </c>
      <c r="W36" s="101">
        <v>2.5</v>
      </c>
      <c r="X36" s="103">
        <v>10</v>
      </c>
      <c r="Y36" s="101">
        <v>0</v>
      </c>
      <c r="Z36" s="101">
        <v>10</v>
      </c>
      <c r="AA36" s="101">
        <v>15</v>
      </c>
      <c r="AB36" s="103">
        <v>0</v>
      </c>
      <c r="AC36" s="103">
        <v>0</v>
      </c>
      <c r="AD36" s="101">
        <v>10</v>
      </c>
      <c r="AE36" s="101">
        <v>7.5</v>
      </c>
      <c r="AF36" s="101">
        <v>2.5</v>
      </c>
      <c r="AG36" s="103">
        <v>0</v>
      </c>
      <c r="AH36" s="101">
        <v>0</v>
      </c>
      <c r="AI36" s="101">
        <v>0</v>
      </c>
      <c r="AJ36" s="101">
        <v>0</v>
      </c>
      <c r="AK36" s="101">
        <v>0</v>
      </c>
      <c r="AL36" s="103">
        <v>7.5</v>
      </c>
      <c r="AM36" s="103">
        <v>10</v>
      </c>
      <c r="AN36" s="103">
        <v>0</v>
      </c>
      <c r="AO36" s="103">
        <v>0</v>
      </c>
      <c r="AP36" s="103">
        <v>10</v>
      </c>
      <c r="AQ36" s="103">
        <v>0</v>
      </c>
      <c r="AR36" s="103">
        <v>0</v>
      </c>
      <c r="AS36" s="103">
        <v>25</v>
      </c>
      <c r="AT36" s="103">
        <v>0</v>
      </c>
      <c r="AU36" s="103">
        <v>10</v>
      </c>
      <c r="AV36" s="103">
        <v>0</v>
      </c>
      <c r="AW36" s="103">
        <v>10</v>
      </c>
      <c r="AX36" s="98">
        <v>10</v>
      </c>
      <c r="AY36" s="98">
        <v>0</v>
      </c>
      <c r="AZ36" s="98">
        <v>0</v>
      </c>
      <c r="BA36" s="98">
        <v>0</v>
      </c>
      <c r="BB36" s="103">
        <v>10</v>
      </c>
      <c r="BC36" s="37"/>
      <c r="BD36" s="37"/>
      <c r="BE36" s="37"/>
      <c r="BF36" s="37"/>
      <c r="BG36" s="37"/>
      <c r="BH36" s="20"/>
      <c r="BI36" s="20"/>
      <c r="BJ36" s="20"/>
      <c r="BK36" s="20"/>
      <c r="BL36" s="20"/>
      <c r="BM36" s="20"/>
      <c r="BN36" s="20"/>
      <c r="BO36" s="20"/>
      <c r="BP36" s="20"/>
      <c r="BQ36">
        <f>SUM(C36:BD36)</f>
        <v>282.5</v>
      </c>
      <c r="DH36">
        <v>31</v>
      </c>
    </row>
    <row r="37" spans="1:140" ht="27" customHeight="1">
      <c r="A37" s="1" t="s">
        <v>33</v>
      </c>
      <c r="B37" s="22" t="str">
        <f t="shared" si="2"/>
        <v>Bad Standing</v>
      </c>
      <c r="C37" s="20">
        <v>0</v>
      </c>
      <c r="D37" s="103">
        <v>20</v>
      </c>
      <c r="E37" s="103">
        <v>0</v>
      </c>
      <c r="F37" s="103">
        <v>10</v>
      </c>
      <c r="G37" s="103">
        <v>0</v>
      </c>
      <c r="H37" s="103">
        <v>25</v>
      </c>
      <c r="I37" s="103">
        <v>0</v>
      </c>
      <c r="J37" s="103">
        <v>0</v>
      </c>
      <c r="K37" s="103">
        <v>0</v>
      </c>
      <c r="L37" s="103">
        <v>0</v>
      </c>
      <c r="M37" s="103">
        <v>0</v>
      </c>
      <c r="N37" s="103">
        <v>0</v>
      </c>
      <c r="O37" s="103">
        <v>0</v>
      </c>
      <c r="P37" s="103">
        <v>0</v>
      </c>
      <c r="Q37" s="103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v>0</v>
      </c>
      <c r="W37" s="101">
        <v>0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v>0</v>
      </c>
      <c r="AD37" s="101">
        <v>0</v>
      </c>
      <c r="AE37" s="101">
        <v>0</v>
      </c>
      <c r="AF37" s="101">
        <v>0</v>
      </c>
      <c r="AG37" s="101">
        <v>0</v>
      </c>
      <c r="AH37" s="101">
        <v>0</v>
      </c>
      <c r="AI37" s="101">
        <v>0</v>
      </c>
      <c r="AJ37" s="101">
        <v>0</v>
      </c>
      <c r="AK37" s="101">
        <v>0</v>
      </c>
      <c r="AL37" s="101">
        <v>0</v>
      </c>
      <c r="AM37" s="101">
        <v>0</v>
      </c>
      <c r="AN37" s="103">
        <v>0</v>
      </c>
      <c r="AO37" s="103">
        <v>0</v>
      </c>
      <c r="AP37" s="101">
        <v>0</v>
      </c>
      <c r="AQ37" s="103">
        <v>0</v>
      </c>
      <c r="AR37" s="103">
        <v>0</v>
      </c>
      <c r="AS37" s="103">
        <v>25</v>
      </c>
      <c r="AT37" s="103">
        <v>0</v>
      </c>
      <c r="AU37" s="103">
        <v>0</v>
      </c>
      <c r="AV37" s="103">
        <v>0</v>
      </c>
      <c r="AW37" s="103">
        <v>10</v>
      </c>
      <c r="AX37" s="98">
        <v>0</v>
      </c>
      <c r="AY37" s="98">
        <v>0</v>
      </c>
      <c r="AZ37" s="98">
        <v>0</v>
      </c>
      <c r="BA37" s="98">
        <v>0</v>
      </c>
      <c r="BB37" s="103">
        <v>0</v>
      </c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20"/>
      <c r="BQ37">
        <f t="shared" si="1"/>
        <v>90</v>
      </c>
      <c r="DH37">
        <v>32</v>
      </c>
    </row>
    <row r="38" spans="1:140" ht="27" customHeight="1">
      <c r="A38" s="1" t="s">
        <v>34</v>
      </c>
      <c r="B38" s="7" t="str">
        <f t="shared" si="2"/>
        <v>Good Standing</v>
      </c>
      <c r="C38" s="20">
        <v>5</v>
      </c>
      <c r="D38" s="103">
        <v>20</v>
      </c>
      <c r="E38" s="103">
        <v>10</v>
      </c>
      <c r="F38" s="103">
        <v>10</v>
      </c>
      <c r="G38" s="103">
        <v>10</v>
      </c>
      <c r="H38" s="114">
        <v>50</v>
      </c>
      <c r="I38" s="103">
        <v>10</v>
      </c>
      <c r="J38" s="103">
        <v>20</v>
      </c>
      <c r="K38" s="103">
        <v>15</v>
      </c>
      <c r="L38" s="103">
        <v>10</v>
      </c>
      <c r="M38" s="103">
        <v>10</v>
      </c>
      <c r="N38" s="103">
        <v>10</v>
      </c>
      <c r="O38" s="103">
        <v>20</v>
      </c>
      <c r="P38" s="103">
        <v>0</v>
      </c>
      <c r="Q38" s="103">
        <v>0</v>
      </c>
      <c r="R38" s="101">
        <v>20</v>
      </c>
      <c r="S38" s="101">
        <v>10</v>
      </c>
      <c r="T38" s="101">
        <v>10</v>
      </c>
      <c r="U38" s="103">
        <v>50</v>
      </c>
      <c r="V38" s="103">
        <v>30</v>
      </c>
      <c r="W38" s="103">
        <v>0</v>
      </c>
      <c r="X38" s="103">
        <v>20</v>
      </c>
      <c r="Y38" s="103">
        <v>5</v>
      </c>
      <c r="Z38" s="103">
        <v>10</v>
      </c>
      <c r="AA38" s="103">
        <v>15</v>
      </c>
      <c r="AB38" s="101">
        <v>10</v>
      </c>
      <c r="AC38" s="103">
        <v>15</v>
      </c>
      <c r="AD38" s="101">
        <v>20</v>
      </c>
      <c r="AE38" s="101">
        <v>15</v>
      </c>
      <c r="AF38" s="101">
        <v>0</v>
      </c>
      <c r="AG38" s="101">
        <v>10</v>
      </c>
      <c r="AH38" s="101">
        <v>10</v>
      </c>
      <c r="AI38" s="101">
        <v>10</v>
      </c>
      <c r="AJ38" s="101">
        <v>10</v>
      </c>
      <c r="AK38" s="101">
        <v>5</v>
      </c>
      <c r="AL38" s="103">
        <v>7.5</v>
      </c>
      <c r="AM38" s="103">
        <v>10</v>
      </c>
      <c r="AN38" s="101">
        <v>5</v>
      </c>
      <c r="AO38" s="103">
        <v>0</v>
      </c>
      <c r="AP38" s="101">
        <v>20</v>
      </c>
      <c r="AQ38" s="103">
        <v>15</v>
      </c>
      <c r="AR38" s="103">
        <v>5</v>
      </c>
      <c r="AS38" s="103">
        <v>50</v>
      </c>
      <c r="AT38" s="103">
        <v>10</v>
      </c>
      <c r="AU38" s="103">
        <v>10</v>
      </c>
      <c r="AV38" s="103">
        <v>15</v>
      </c>
      <c r="AW38" s="103">
        <v>20</v>
      </c>
      <c r="AX38" s="103">
        <v>20</v>
      </c>
      <c r="AY38" s="103">
        <v>25</v>
      </c>
      <c r="AZ38" s="103">
        <v>30</v>
      </c>
      <c r="BA38" s="103">
        <v>60</v>
      </c>
      <c r="BB38" s="103">
        <v>10</v>
      </c>
      <c r="BC38" s="20"/>
      <c r="BD38" s="20"/>
      <c r="BE38" s="20"/>
      <c r="BF38" s="20"/>
      <c r="BG38" s="20"/>
      <c r="BH38" s="20"/>
      <c r="BI38" s="20"/>
      <c r="BJ38" s="20"/>
      <c r="BK38" s="37"/>
      <c r="BL38" s="20"/>
      <c r="BM38" s="20"/>
      <c r="BN38" s="20"/>
      <c r="BO38" s="20"/>
      <c r="BP38" s="20"/>
      <c r="BQ38">
        <f t="shared" si="1"/>
        <v>787.5</v>
      </c>
      <c r="DH38">
        <v>33</v>
      </c>
      <c r="EJ38">
        <v>28</v>
      </c>
    </row>
    <row r="39" spans="1:140" ht="27" customHeight="1">
      <c r="A39" s="1" t="s">
        <v>35</v>
      </c>
      <c r="B39" s="7" t="str">
        <f t="shared" si="2"/>
        <v>Good Standing</v>
      </c>
      <c r="C39" s="20">
        <v>0</v>
      </c>
      <c r="D39" s="103">
        <v>20</v>
      </c>
      <c r="E39" s="103">
        <v>10</v>
      </c>
      <c r="F39" s="103">
        <v>10</v>
      </c>
      <c r="G39" s="103">
        <v>10</v>
      </c>
      <c r="H39" s="114">
        <v>50</v>
      </c>
      <c r="I39" s="103">
        <v>10</v>
      </c>
      <c r="J39" s="103">
        <v>20</v>
      </c>
      <c r="K39" s="103">
        <v>15</v>
      </c>
      <c r="L39" s="103">
        <v>10</v>
      </c>
      <c r="M39" s="103">
        <v>10</v>
      </c>
      <c r="N39" s="103">
        <v>20</v>
      </c>
      <c r="O39" s="103">
        <v>0</v>
      </c>
      <c r="P39" s="103">
        <v>0</v>
      </c>
      <c r="Q39" s="103">
        <v>0</v>
      </c>
      <c r="R39" s="101">
        <v>20</v>
      </c>
      <c r="S39" s="101">
        <v>10</v>
      </c>
      <c r="T39" s="101">
        <v>10</v>
      </c>
      <c r="U39" s="103">
        <v>50</v>
      </c>
      <c r="V39" s="103">
        <v>30</v>
      </c>
      <c r="W39" s="101">
        <v>0</v>
      </c>
      <c r="X39" s="103">
        <v>20</v>
      </c>
      <c r="Y39" s="103">
        <v>5</v>
      </c>
      <c r="Z39" s="103">
        <v>20</v>
      </c>
      <c r="AA39" s="101">
        <v>30</v>
      </c>
      <c r="AB39" s="101">
        <v>0</v>
      </c>
      <c r="AC39" s="101">
        <v>0</v>
      </c>
      <c r="AD39" s="101">
        <v>20</v>
      </c>
      <c r="AE39" s="101">
        <v>0</v>
      </c>
      <c r="AF39" s="101">
        <v>5</v>
      </c>
      <c r="AG39" s="101">
        <v>0</v>
      </c>
      <c r="AH39" s="103">
        <v>20</v>
      </c>
      <c r="AI39" s="101">
        <v>0</v>
      </c>
      <c r="AJ39" s="103">
        <v>10</v>
      </c>
      <c r="AK39" s="101">
        <v>0</v>
      </c>
      <c r="AL39" s="101">
        <v>0</v>
      </c>
      <c r="AM39" s="101">
        <v>0</v>
      </c>
      <c r="AN39" s="115">
        <v>0</v>
      </c>
      <c r="AO39" s="103">
        <v>0</v>
      </c>
      <c r="AP39" s="101">
        <v>20</v>
      </c>
      <c r="AQ39" s="103">
        <v>0</v>
      </c>
      <c r="AR39" s="103">
        <v>0</v>
      </c>
      <c r="AS39" s="103">
        <v>50</v>
      </c>
      <c r="AT39" s="103">
        <v>0</v>
      </c>
      <c r="AU39" s="103">
        <v>0</v>
      </c>
      <c r="AV39" s="103">
        <v>0</v>
      </c>
      <c r="AW39" s="103">
        <v>20</v>
      </c>
      <c r="AX39" s="103">
        <v>20</v>
      </c>
      <c r="AY39" s="103">
        <v>25</v>
      </c>
      <c r="AZ39" s="103">
        <v>30</v>
      </c>
      <c r="BA39" s="103">
        <v>60</v>
      </c>
      <c r="BB39" s="103">
        <v>20</v>
      </c>
      <c r="BC39" s="20"/>
      <c r="BD39" s="20"/>
      <c r="BE39" s="20"/>
      <c r="BF39" s="20"/>
      <c r="BG39" s="20"/>
      <c r="BH39" s="20"/>
      <c r="BI39" s="20"/>
      <c r="BJ39" s="20"/>
      <c r="BK39" s="37"/>
      <c r="BL39" s="20"/>
      <c r="BM39" s="20"/>
      <c r="BN39" s="20"/>
      <c r="BO39" s="20"/>
      <c r="BP39" s="20"/>
      <c r="BQ39">
        <f t="shared" si="1"/>
        <v>680</v>
      </c>
      <c r="DH39">
        <v>34</v>
      </c>
      <c r="EJ39">
        <v>29</v>
      </c>
    </row>
    <row r="40" spans="1:140" ht="27" customHeight="1">
      <c r="A40" s="1" t="s">
        <v>36</v>
      </c>
      <c r="B40" s="7" t="str">
        <f t="shared" si="2"/>
        <v>Good Standing</v>
      </c>
      <c r="C40" s="20">
        <v>5</v>
      </c>
      <c r="D40" s="103">
        <v>20</v>
      </c>
      <c r="E40" s="103">
        <v>10</v>
      </c>
      <c r="F40" s="103">
        <v>10</v>
      </c>
      <c r="G40" s="103">
        <v>0</v>
      </c>
      <c r="H40" s="114">
        <v>50</v>
      </c>
      <c r="I40" s="103">
        <v>0</v>
      </c>
      <c r="J40" s="103">
        <v>20</v>
      </c>
      <c r="K40" s="103">
        <v>15</v>
      </c>
      <c r="L40" s="103">
        <v>10</v>
      </c>
      <c r="M40" s="103">
        <v>10</v>
      </c>
      <c r="N40" s="103">
        <v>20</v>
      </c>
      <c r="O40" s="103">
        <v>0</v>
      </c>
      <c r="P40" s="103">
        <v>0</v>
      </c>
      <c r="Q40" s="103">
        <v>0</v>
      </c>
      <c r="R40" s="101">
        <v>0</v>
      </c>
      <c r="S40" s="101">
        <v>10</v>
      </c>
      <c r="T40" s="101">
        <v>10</v>
      </c>
      <c r="U40" s="101">
        <v>50</v>
      </c>
      <c r="V40" s="101">
        <v>30</v>
      </c>
      <c r="W40" s="101">
        <v>0</v>
      </c>
      <c r="X40" s="103">
        <v>20</v>
      </c>
      <c r="Y40" s="101">
        <v>0</v>
      </c>
      <c r="Z40" s="103">
        <v>20</v>
      </c>
      <c r="AA40" s="101">
        <v>30</v>
      </c>
      <c r="AB40" s="101">
        <v>10</v>
      </c>
      <c r="AC40" s="101">
        <v>15</v>
      </c>
      <c r="AD40" s="101">
        <v>20</v>
      </c>
      <c r="AE40" s="101">
        <v>0</v>
      </c>
      <c r="AF40" s="101">
        <v>0</v>
      </c>
      <c r="AG40" s="101">
        <v>0</v>
      </c>
      <c r="AH40" s="103">
        <v>20</v>
      </c>
      <c r="AI40" s="101">
        <v>0</v>
      </c>
      <c r="AJ40" s="101">
        <v>10</v>
      </c>
      <c r="AK40" s="101">
        <v>0</v>
      </c>
      <c r="AL40" s="101">
        <v>15</v>
      </c>
      <c r="AM40" s="103">
        <v>20</v>
      </c>
      <c r="AN40" s="103">
        <v>0</v>
      </c>
      <c r="AO40" s="103">
        <v>0</v>
      </c>
      <c r="AP40" s="101">
        <v>20</v>
      </c>
      <c r="AQ40" s="103">
        <v>0</v>
      </c>
      <c r="AR40" s="103">
        <v>0</v>
      </c>
      <c r="AS40" s="103">
        <v>50</v>
      </c>
      <c r="AT40" s="103">
        <v>0</v>
      </c>
      <c r="AU40" s="103">
        <v>0</v>
      </c>
      <c r="AV40" s="103">
        <v>0</v>
      </c>
      <c r="AW40" s="103">
        <v>20</v>
      </c>
      <c r="AX40" s="98">
        <v>0</v>
      </c>
      <c r="AY40" s="98">
        <v>0</v>
      </c>
      <c r="AZ40" s="98">
        <v>0</v>
      </c>
      <c r="BA40" s="98">
        <v>0</v>
      </c>
      <c r="BB40" s="103">
        <v>20</v>
      </c>
      <c r="BC40" s="20"/>
      <c r="BD40" s="20"/>
      <c r="BE40" s="20"/>
      <c r="BF40" s="20"/>
      <c r="BG40" s="20"/>
      <c r="BH40" s="20"/>
      <c r="BI40" s="20"/>
      <c r="BJ40" s="20"/>
      <c r="BK40" s="37"/>
      <c r="BL40" s="20"/>
      <c r="BM40" s="20"/>
      <c r="BN40" s="20"/>
      <c r="BO40" s="20"/>
      <c r="BP40" s="20"/>
      <c r="BQ40">
        <f t="shared" si="1"/>
        <v>560</v>
      </c>
      <c r="BS40" s="3"/>
      <c r="BT40" s="3"/>
      <c r="DH40">
        <v>35</v>
      </c>
      <c r="EJ40">
        <v>30</v>
      </c>
    </row>
    <row r="41" spans="1:140" ht="27" customHeight="1">
      <c r="A41" s="2" t="s">
        <v>37</v>
      </c>
      <c r="B41" s="3" t="s">
        <v>45</v>
      </c>
      <c r="C41" s="3" t="s">
        <v>45</v>
      </c>
      <c r="D41" s="108" t="s">
        <v>45</v>
      </c>
      <c r="E41" s="108" t="s">
        <v>45</v>
      </c>
      <c r="F41" s="108" t="s">
        <v>45</v>
      </c>
      <c r="G41" s="108" t="s">
        <v>45</v>
      </c>
      <c r="H41" s="108" t="s">
        <v>45</v>
      </c>
      <c r="I41" s="108" t="s">
        <v>45</v>
      </c>
      <c r="J41" s="108" t="s">
        <v>45</v>
      </c>
      <c r="K41" s="108" t="s">
        <v>45</v>
      </c>
      <c r="L41" s="108" t="s">
        <v>45</v>
      </c>
      <c r="M41" s="108" t="s">
        <v>45</v>
      </c>
      <c r="N41" s="108" t="s">
        <v>45</v>
      </c>
      <c r="O41" s="116" t="s">
        <v>45</v>
      </c>
      <c r="P41" s="116" t="s">
        <v>45</v>
      </c>
      <c r="Q41" s="108" t="s">
        <v>45</v>
      </c>
      <c r="R41" s="108" t="s">
        <v>45</v>
      </c>
      <c r="S41" s="108" t="s">
        <v>45</v>
      </c>
      <c r="T41" s="108" t="s">
        <v>45</v>
      </c>
      <c r="U41" s="108" t="s">
        <v>45</v>
      </c>
      <c r="V41" s="108" t="s">
        <v>45</v>
      </c>
      <c r="W41" s="108" t="s">
        <v>45</v>
      </c>
      <c r="X41" s="108" t="s">
        <v>45</v>
      </c>
      <c r="Y41" s="108" t="s">
        <v>45</v>
      </c>
      <c r="Z41" s="108" t="s">
        <v>45</v>
      </c>
      <c r="AA41" s="108" t="s">
        <v>45</v>
      </c>
      <c r="AB41" s="108" t="s">
        <v>45</v>
      </c>
      <c r="AC41" s="108" t="s">
        <v>45</v>
      </c>
      <c r="AD41" s="108" t="s">
        <v>45</v>
      </c>
      <c r="AE41" s="108" t="s">
        <v>45</v>
      </c>
      <c r="AF41" s="108" t="s">
        <v>45</v>
      </c>
      <c r="AG41" s="108" t="s">
        <v>45</v>
      </c>
      <c r="AH41" s="108" t="s">
        <v>45</v>
      </c>
      <c r="AI41" s="108" t="s">
        <v>45</v>
      </c>
      <c r="AJ41" s="108" t="s">
        <v>45</v>
      </c>
      <c r="AK41" s="108" t="s">
        <v>45</v>
      </c>
      <c r="AL41" s="108" t="s">
        <v>45</v>
      </c>
      <c r="AM41" s="108" t="s">
        <v>45</v>
      </c>
      <c r="AN41" s="108" t="s">
        <v>45</v>
      </c>
      <c r="AO41" s="108" t="s">
        <v>45</v>
      </c>
      <c r="AP41" s="108" t="s">
        <v>45</v>
      </c>
      <c r="AQ41" s="108" t="s">
        <v>45</v>
      </c>
      <c r="AR41" s="108" t="s">
        <v>45</v>
      </c>
      <c r="AS41" s="108" t="s">
        <v>45</v>
      </c>
      <c r="AT41" s="108" t="s">
        <v>45</v>
      </c>
      <c r="AU41" s="108" t="s">
        <v>45</v>
      </c>
      <c r="AV41" s="108" t="s">
        <v>45</v>
      </c>
      <c r="AW41" s="108" t="s">
        <v>45</v>
      </c>
      <c r="AX41" s="108" t="s">
        <v>45</v>
      </c>
      <c r="AY41" s="108" t="s">
        <v>45</v>
      </c>
      <c r="AZ41" s="108" t="s">
        <v>45</v>
      </c>
      <c r="BA41" s="108" t="s">
        <v>45</v>
      </c>
      <c r="BB41" s="108" t="s">
        <v>45</v>
      </c>
      <c r="BC41" s="3" t="s">
        <v>45</v>
      </c>
      <c r="BD41" s="3" t="s">
        <v>45</v>
      </c>
      <c r="BE41" s="3" t="s">
        <v>45</v>
      </c>
      <c r="BF41" s="3" t="s">
        <v>45</v>
      </c>
      <c r="BG41" s="3" t="s">
        <v>45</v>
      </c>
      <c r="BH41" s="3" t="s">
        <v>45</v>
      </c>
      <c r="BI41" s="3" t="s">
        <v>45</v>
      </c>
      <c r="BJ41" s="3" t="s">
        <v>45</v>
      </c>
      <c r="BK41" s="3" t="s">
        <v>45</v>
      </c>
      <c r="BL41" s="3" t="s">
        <v>45</v>
      </c>
      <c r="BM41" s="3" t="s">
        <v>45</v>
      </c>
      <c r="BN41" s="3" t="s">
        <v>45</v>
      </c>
      <c r="BO41" s="3" t="s">
        <v>45</v>
      </c>
      <c r="BP41" s="3"/>
      <c r="BQ41" s="3" t="s">
        <v>45</v>
      </c>
      <c r="BR41" s="3"/>
    </row>
    <row r="42" spans="1:140" ht="27" customHeight="1">
      <c r="A42" s="10" t="s">
        <v>38</v>
      </c>
      <c r="B42" s="42" t="str">
        <f>IF(BQ42&lt;$BR$2, "Bad Standing", "Good Standing")</f>
        <v>Bad Standing</v>
      </c>
      <c r="C42" s="20">
        <v>0</v>
      </c>
      <c r="D42" s="103">
        <v>20</v>
      </c>
      <c r="E42" s="103">
        <v>10</v>
      </c>
      <c r="F42" s="103">
        <v>0</v>
      </c>
      <c r="G42" s="103">
        <v>10</v>
      </c>
      <c r="H42" s="114">
        <v>50</v>
      </c>
      <c r="I42" s="103">
        <v>0</v>
      </c>
      <c r="J42" s="103">
        <v>0</v>
      </c>
      <c r="K42" s="103">
        <v>0</v>
      </c>
      <c r="L42" s="103">
        <v>0</v>
      </c>
      <c r="M42" s="103">
        <v>0</v>
      </c>
      <c r="N42" s="103">
        <v>0</v>
      </c>
      <c r="O42" s="103">
        <v>0</v>
      </c>
      <c r="P42" s="103">
        <v>0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v>0</v>
      </c>
      <c r="W42" s="103">
        <v>0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v>0</v>
      </c>
      <c r="AD42" s="103">
        <v>0</v>
      </c>
      <c r="AE42" s="103">
        <v>0</v>
      </c>
      <c r="AF42" s="103">
        <v>0</v>
      </c>
      <c r="AG42" s="103">
        <v>0</v>
      </c>
      <c r="AH42" s="103">
        <v>0</v>
      </c>
      <c r="AI42" s="103">
        <v>0</v>
      </c>
      <c r="AJ42" s="103">
        <v>0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0</v>
      </c>
      <c r="AT42" s="103"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v>0</v>
      </c>
      <c r="BA42" s="103">
        <v>0</v>
      </c>
      <c r="BB42" s="103">
        <v>0</v>
      </c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>
        <f t="shared" si="1"/>
        <v>90</v>
      </c>
      <c r="BS42" s="3"/>
      <c r="BT42" s="3"/>
    </row>
    <row r="43" spans="1:140" ht="27" customHeight="1">
      <c r="A43" s="1" t="s">
        <v>39</v>
      </c>
      <c r="B43" s="7" t="str">
        <f>IF(BQ43&lt;$BR$2, "Bad Standing", "Good Standing")</f>
        <v>Good Standing</v>
      </c>
      <c r="C43" s="19">
        <v>0</v>
      </c>
      <c r="D43" s="103">
        <v>20</v>
      </c>
      <c r="E43" s="103">
        <v>0</v>
      </c>
      <c r="F43" s="103">
        <v>0</v>
      </c>
      <c r="G43" s="103">
        <v>0</v>
      </c>
      <c r="H43" s="103">
        <v>25</v>
      </c>
      <c r="I43" s="103">
        <v>10</v>
      </c>
      <c r="J43" s="103">
        <v>0</v>
      </c>
      <c r="K43" s="103">
        <v>0</v>
      </c>
      <c r="L43" s="103">
        <v>0</v>
      </c>
      <c r="M43" s="103">
        <v>0</v>
      </c>
      <c r="N43" s="103">
        <v>0</v>
      </c>
      <c r="O43" s="103">
        <v>0</v>
      </c>
      <c r="P43" s="103">
        <v>5</v>
      </c>
      <c r="Q43" s="103">
        <v>15</v>
      </c>
      <c r="R43" s="101">
        <v>20</v>
      </c>
      <c r="S43" s="101">
        <v>10</v>
      </c>
      <c r="T43" s="101">
        <v>0</v>
      </c>
      <c r="U43" s="101">
        <v>0</v>
      </c>
      <c r="V43" s="101">
        <v>0</v>
      </c>
      <c r="W43" s="101">
        <v>5</v>
      </c>
      <c r="X43" s="101">
        <v>20</v>
      </c>
      <c r="Y43" s="101">
        <v>5</v>
      </c>
      <c r="Z43" s="101">
        <v>20</v>
      </c>
      <c r="AA43" s="101">
        <v>30</v>
      </c>
      <c r="AB43" s="101">
        <v>10</v>
      </c>
      <c r="AC43" s="101">
        <v>15</v>
      </c>
      <c r="AD43" s="101">
        <v>20</v>
      </c>
      <c r="AE43" s="101">
        <v>15</v>
      </c>
      <c r="AF43" s="101">
        <v>0</v>
      </c>
      <c r="AG43" s="101">
        <v>10</v>
      </c>
      <c r="AH43" s="101">
        <v>0</v>
      </c>
      <c r="AI43" s="101">
        <v>0</v>
      </c>
      <c r="AJ43" s="101">
        <v>0</v>
      </c>
      <c r="AK43" s="101">
        <v>0</v>
      </c>
      <c r="AL43" s="103">
        <v>7.5</v>
      </c>
      <c r="AM43" s="103">
        <v>10</v>
      </c>
      <c r="AN43" s="101">
        <v>5</v>
      </c>
      <c r="AO43" s="103">
        <v>0</v>
      </c>
      <c r="AP43" s="101">
        <v>20</v>
      </c>
      <c r="AQ43" s="103">
        <v>0</v>
      </c>
      <c r="AR43" s="103">
        <v>5</v>
      </c>
      <c r="AS43" s="103">
        <v>50</v>
      </c>
      <c r="AT43" s="103">
        <v>10</v>
      </c>
      <c r="AU43" s="103">
        <v>10</v>
      </c>
      <c r="AV43" s="103">
        <v>15</v>
      </c>
      <c r="AW43" s="103">
        <v>10</v>
      </c>
      <c r="AX43" s="103">
        <v>20</v>
      </c>
      <c r="AY43" s="103">
        <v>25</v>
      </c>
      <c r="AZ43" s="103">
        <v>30</v>
      </c>
      <c r="BA43" s="103">
        <v>60</v>
      </c>
      <c r="BB43" s="118">
        <v>10</v>
      </c>
      <c r="BC43" s="37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>
        <f t="shared" si="1"/>
        <v>542.5</v>
      </c>
      <c r="BR43" s="3"/>
      <c r="BS43" s="3"/>
      <c r="BT43" s="3"/>
      <c r="BU43" s="3"/>
      <c r="DH43">
        <v>36</v>
      </c>
      <c r="EJ43">
        <v>31</v>
      </c>
    </row>
    <row r="44" spans="1:140" ht="27" customHeight="1">
      <c r="A44" s="2" t="s">
        <v>40</v>
      </c>
      <c r="B44" s="78" t="s">
        <v>45</v>
      </c>
      <c r="C44" s="78" t="s">
        <v>45</v>
      </c>
      <c r="D44" s="108" t="s">
        <v>45</v>
      </c>
      <c r="E44" s="108" t="s">
        <v>45</v>
      </c>
      <c r="F44" s="108" t="s">
        <v>45</v>
      </c>
      <c r="G44" s="108" t="s">
        <v>45</v>
      </c>
      <c r="H44" s="108" t="s">
        <v>45</v>
      </c>
      <c r="I44" s="108" t="s">
        <v>45</v>
      </c>
      <c r="J44" s="108" t="s">
        <v>45</v>
      </c>
      <c r="K44" s="108" t="s">
        <v>45</v>
      </c>
      <c r="L44" s="108" t="s">
        <v>45</v>
      </c>
      <c r="M44" s="108" t="s">
        <v>45</v>
      </c>
      <c r="N44" s="108" t="s">
        <v>45</v>
      </c>
      <c r="O44" s="116" t="s">
        <v>45</v>
      </c>
      <c r="P44" s="116" t="s">
        <v>45</v>
      </c>
      <c r="Q44" s="108" t="s">
        <v>45</v>
      </c>
      <c r="R44" s="108" t="s">
        <v>45</v>
      </c>
      <c r="S44" s="108" t="s">
        <v>45</v>
      </c>
      <c r="T44" s="108" t="s">
        <v>45</v>
      </c>
      <c r="U44" s="108" t="s">
        <v>45</v>
      </c>
      <c r="V44" s="108" t="s">
        <v>45</v>
      </c>
      <c r="W44" s="108" t="s">
        <v>45</v>
      </c>
      <c r="X44" s="108" t="s">
        <v>45</v>
      </c>
      <c r="Y44" s="108" t="s">
        <v>45</v>
      </c>
      <c r="Z44" s="108" t="s">
        <v>45</v>
      </c>
      <c r="AA44" s="108" t="s">
        <v>45</v>
      </c>
      <c r="AB44" s="108" t="s">
        <v>45</v>
      </c>
      <c r="AC44" s="108" t="s">
        <v>45</v>
      </c>
      <c r="AD44" s="108" t="s">
        <v>45</v>
      </c>
      <c r="AE44" s="108" t="s">
        <v>45</v>
      </c>
      <c r="AF44" s="108" t="s">
        <v>45</v>
      </c>
      <c r="AG44" s="108" t="s">
        <v>45</v>
      </c>
      <c r="AH44" s="108" t="s">
        <v>45</v>
      </c>
      <c r="AI44" s="108" t="s">
        <v>45</v>
      </c>
      <c r="AJ44" s="108" t="s">
        <v>45</v>
      </c>
      <c r="AK44" s="108" t="s">
        <v>45</v>
      </c>
      <c r="AL44" s="108" t="s">
        <v>45</v>
      </c>
      <c r="AM44" s="108" t="s">
        <v>45</v>
      </c>
      <c r="AN44" s="108" t="s">
        <v>45</v>
      </c>
      <c r="AO44" s="108" t="s">
        <v>45</v>
      </c>
      <c r="AP44" s="108" t="s">
        <v>45</v>
      </c>
      <c r="AQ44" s="108" t="s">
        <v>45</v>
      </c>
      <c r="AR44" s="108" t="s">
        <v>45</v>
      </c>
      <c r="AS44" s="108" t="s">
        <v>45</v>
      </c>
      <c r="AT44" s="108" t="s">
        <v>45</v>
      </c>
      <c r="AU44" s="108" t="s">
        <v>45</v>
      </c>
      <c r="AV44" s="108" t="s">
        <v>45</v>
      </c>
      <c r="AW44" s="108" t="s">
        <v>45</v>
      </c>
      <c r="AX44" s="108" t="s">
        <v>45</v>
      </c>
      <c r="AY44" s="108" t="s">
        <v>45</v>
      </c>
      <c r="AZ44" s="108" t="s">
        <v>45</v>
      </c>
      <c r="BA44" s="108" t="s">
        <v>45</v>
      </c>
      <c r="BB44" s="108" t="s">
        <v>45</v>
      </c>
      <c r="BC44" s="3" t="s">
        <v>45</v>
      </c>
      <c r="BD44" s="3" t="s">
        <v>45</v>
      </c>
      <c r="BE44" s="3" t="s">
        <v>45</v>
      </c>
      <c r="BF44" s="3" t="s">
        <v>45</v>
      </c>
      <c r="BG44" s="3" t="s">
        <v>45</v>
      </c>
      <c r="BH44" s="3" t="s">
        <v>45</v>
      </c>
      <c r="BI44" s="3" t="s">
        <v>45</v>
      </c>
      <c r="BJ44" s="3" t="s">
        <v>45</v>
      </c>
      <c r="BK44" s="3" t="s">
        <v>45</v>
      </c>
      <c r="BL44" s="3" t="s">
        <v>45</v>
      </c>
      <c r="BM44" s="3" t="s">
        <v>45</v>
      </c>
      <c r="BN44" s="3" t="s">
        <v>45</v>
      </c>
      <c r="BO44" s="3" t="s">
        <v>45</v>
      </c>
      <c r="BP44" s="3"/>
      <c r="BQ44" s="3" t="s">
        <v>45</v>
      </c>
      <c r="BR44" s="3"/>
      <c r="BU44" s="3"/>
    </row>
    <row r="45" spans="1:140" ht="27" customHeight="1">
      <c r="A45" s="1" t="s">
        <v>41</v>
      </c>
      <c r="B45" s="92" t="str">
        <f>IF(BQ45&lt;$BR$2, "Bad Standing", "Good Standing")</f>
        <v>Bad Standing</v>
      </c>
      <c r="C45" s="20">
        <v>0</v>
      </c>
      <c r="D45" s="103">
        <v>20</v>
      </c>
      <c r="E45" s="103">
        <v>0</v>
      </c>
      <c r="F45" s="103">
        <v>10</v>
      </c>
      <c r="G45" s="103">
        <v>10</v>
      </c>
      <c r="H45" s="103">
        <v>50</v>
      </c>
      <c r="I45" s="103">
        <v>0</v>
      </c>
      <c r="J45" s="103">
        <v>0</v>
      </c>
      <c r="K45" s="103">
        <v>0</v>
      </c>
      <c r="L45" s="103">
        <v>5</v>
      </c>
      <c r="M45" s="103">
        <v>0</v>
      </c>
      <c r="N45" s="103">
        <v>20</v>
      </c>
      <c r="O45" s="103">
        <v>0</v>
      </c>
      <c r="P45" s="103">
        <v>0</v>
      </c>
      <c r="Q45" s="103">
        <v>0</v>
      </c>
      <c r="R45" s="103">
        <v>0</v>
      </c>
      <c r="S45" s="103">
        <v>0</v>
      </c>
      <c r="T45" s="103">
        <v>0</v>
      </c>
      <c r="U45" s="103">
        <v>50</v>
      </c>
      <c r="V45" s="103">
        <v>30</v>
      </c>
      <c r="W45" s="103">
        <v>0</v>
      </c>
      <c r="X45" s="103">
        <v>10</v>
      </c>
      <c r="Y45" s="103">
        <v>0</v>
      </c>
      <c r="Z45" s="103">
        <v>0</v>
      </c>
      <c r="AA45" s="103">
        <v>0</v>
      </c>
      <c r="AB45" s="103">
        <v>0</v>
      </c>
      <c r="AC45" s="103">
        <v>0</v>
      </c>
      <c r="AD45" s="103">
        <v>0</v>
      </c>
      <c r="AE45" s="103">
        <v>0</v>
      </c>
      <c r="AF45" s="103">
        <v>0</v>
      </c>
      <c r="AG45" s="103">
        <v>0</v>
      </c>
      <c r="AH45" s="103">
        <v>10</v>
      </c>
      <c r="AI45" s="103">
        <v>0</v>
      </c>
      <c r="AJ45" s="103">
        <v>10</v>
      </c>
      <c r="AK45" s="103">
        <v>0</v>
      </c>
      <c r="AL45" s="103">
        <v>0</v>
      </c>
      <c r="AM45" s="103">
        <v>20</v>
      </c>
      <c r="AN45" s="103">
        <v>0</v>
      </c>
      <c r="AO45" s="103">
        <v>0</v>
      </c>
      <c r="AP45" s="103">
        <v>10</v>
      </c>
      <c r="AQ45" s="103">
        <v>0</v>
      </c>
      <c r="AR45" s="103">
        <v>0</v>
      </c>
      <c r="AS45" s="103">
        <v>50</v>
      </c>
      <c r="AT45" s="103">
        <v>0</v>
      </c>
      <c r="AU45" s="103">
        <v>0</v>
      </c>
      <c r="AV45" s="103">
        <v>0</v>
      </c>
      <c r="AW45" s="103">
        <v>10</v>
      </c>
      <c r="AX45" s="98">
        <v>0</v>
      </c>
      <c r="AY45" s="98">
        <v>0</v>
      </c>
      <c r="AZ45" s="98">
        <v>0</v>
      </c>
      <c r="BA45" s="98">
        <v>0</v>
      </c>
      <c r="BB45" s="103">
        <v>10</v>
      </c>
      <c r="BC45" s="20"/>
      <c r="BD45" s="37"/>
      <c r="BE45" s="37"/>
      <c r="BF45" s="20"/>
      <c r="BG45" s="20"/>
      <c r="BH45" s="20"/>
      <c r="BI45" s="20"/>
      <c r="BJ45" s="20"/>
      <c r="BK45" s="37"/>
      <c r="BL45" s="20"/>
      <c r="BM45" s="20"/>
      <c r="BN45" s="20"/>
      <c r="BO45" s="20"/>
      <c r="BP45" s="20"/>
      <c r="BQ45">
        <f t="shared" si="1"/>
        <v>325</v>
      </c>
      <c r="DH45">
        <v>37</v>
      </c>
    </row>
    <row r="46" spans="1:140" ht="27" customHeight="1">
      <c r="A46" s="1" t="s">
        <v>42</v>
      </c>
      <c r="B46" s="7" t="str">
        <f>IF(BQ46&lt;$BR$2, "Bad Standing", "Good Standing")</f>
        <v>Good Standing</v>
      </c>
      <c r="C46" s="20">
        <v>5</v>
      </c>
      <c r="D46" s="103">
        <v>20</v>
      </c>
      <c r="E46" s="103">
        <v>0</v>
      </c>
      <c r="F46" s="103">
        <v>10</v>
      </c>
      <c r="G46" s="103">
        <v>0</v>
      </c>
      <c r="H46" s="103">
        <v>25</v>
      </c>
      <c r="I46" s="103">
        <v>0</v>
      </c>
      <c r="J46" s="103">
        <v>0</v>
      </c>
      <c r="K46" s="103">
        <v>0</v>
      </c>
      <c r="L46" s="103">
        <v>10</v>
      </c>
      <c r="M46" s="103">
        <v>10</v>
      </c>
      <c r="N46" s="103">
        <v>20</v>
      </c>
      <c r="O46" s="103">
        <v>0</v>
      </c>
      <c r="P46" s="103">
        <v>0</v>
      </c>
      <c r="Q46" s="103">
        <v>0</v>
      </c>
      <c r="R46" s="103">
        <v>20</v>
      </c>
      <c r="S46" s="103">
        <v>10</v>
      </c>
      <c r="T46" s="103">
        <v>0</v>
      </c>
      <c r="U46" s="103">
        <v>50</v>
      </c>
      <c r="V46" s="103">
        <v>30</v>
      </c>
      <c r="W46" s="103">
        <v>0</v>
      </c>
      <c r="X46" s="103">
        <v>20</v>
      </c>
      <c r="Y46" s="103">
        <v>5</v>
      </c>
      <c r="Z46" s="101">
        <v>20</v>
      </c>
      <c r="AA46" s="103">
        <v>30</v>
      </c>
      <c r="AB46" s="103">
        <v>10</v>
      </c>
      <c r="AC46" s="103">
        <v>15</v>
      </c>
      <c r="AD46" s="103">
        <v>20</v>
      </c>
      <c r="AE46" s="103">
        <v>15</v>
      </c>
      <c r="AF46" s="103">
        <v>0</v>
      </c>
      <c r="AG46" s="103">
        <v>0</v>
      </c>
      <c r="AH46" s="103">
        <v>20</v>
      </c>
      <c r="AI46" s="103">
        <v>0</v>
      </c>
      <c r="AJ46" s="103">
        <v>10</v>
      </c>
      <c r="AK46" s="103">
        <v>5</v>
      </c>
      <c r="AL46" s="103">
        <v>15</v>
      </c>
      <c r="AM46" s="103">
        <v>20</v>
      </c>
      <c r="AN46" s="103">
        <v>0</v>
      </c>
      <c r="AO46" s="103">
        <v>0</v>
      </c>
      <c r="AP46" s="103">
        <v>20</v>
      </c>
      <c r="AQ46" s="103">
        <v>15</v>
      </c>
      <c r="AR46" s="103">
        <v>0</v>
      </c>
      <c r="AS46" s="103">
        <v>50</v>
      </c>
      <c r="AT46" s="103">
        <v>0</v>
      </c>
      <c r="AU46" s="103">
        <v>0</v>
      </c>
      <c r="AV46" s="103">
        <v>0</v>
      </c>
      <c r="AW46" s="103">
        <v>20</v>
      </c>
      <c r="AX46" s="98">
        <v>0</v>
      </c>
      <c r="AY46" s="98">
        <v>0</v>
      </c>
      <c r="AZ46" s="98">
        <v>0</v>
      </c>
      <c r="BA46" s="98">
        <v>0</v>
      </c>
      <c r="BB46" s="103">
        <v>20</v>
      </c>
      <c r="BC46" s="20"/>
      <c r="BD46" s="37"/>
      <c r="BE46" s="37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>
        <f t="shared" si="1"/>
        <v>540</v>
      </c>
      <c r="DH46">
        <v>38</v>
      </c>
    </row>
    <row r="47" spans="1:140" ht="27" customHeight="1">
      <c r="A47" s="1" t="s">
        <v>43</v>
      </c>
      <c r="B47" s="7" t="str">
        <f>IF(BQ47&lt;$BR$2, "Bad Standing", "Good Standing")</f>
        <v>Good Standing</v>
      </c>
      <c r="C47" s="20">
        <v>5</v>
      </c>
      <c r="D47" s="103">
        <v>10</v>
      </c>
      <c r="E47" s="103">
        <v>10</v>
      </c>
      <c r="F47" s="103">
        <v>10</v>
      </c>
      <c r="G47" s="103">
        <v>0</v>
      </c>
      <c r="H47" s="103">
        <v>50</v>
      </c>
      <c r="I47" s="103">
        <v>10</v>
      </c>
      <c r="J47" s="103">
        <v>20</v>
      </c>
      <c r="K47" s="103">
        <v>15</v>
      </c>
      <c r="L47" s="103">
        <v>10</v>
      </c>
      <c r="M47" s="103">
        <v>10</v>
      </c>
      <c r="N47" s="103">
        <v>20</v>
      </c>
      <c r="O47" s="103">
        <v>10</v>
      </c>
      <c r="P47" s="103">
        <v>5</v>
      </c>
      <c r="Q47" s="103">
        <v>15</v>
      </c>
      <c r="R47" s="103">
        <v>20</v>
      </c>
      <c r="S47" s="103">
        <v>10</v>
      </c>
      <c r="T47" s="103">
        <v>10</v>
      </c>
      <c r="U47" s="103">
        <v>50</v>
      </c>
      <c r="V47" s="103">
        <v>30</v>
      </c>
      <c r="W47" s="103">
        <v>5</v>
      </c>
      <c r="X47" s="103">
        <v>20</v>
      </c>
      <c r="Y47" s="103">
        <v>5</v>
      </c>
      <c r="Z47" s="101">
        <v>20</v>
      </c>
      <c r="AA47" s="103">
        <v>30</v>
      </c>
      <c r="AB47" s="103">
        <v>0</v>
      </c>
      <c r="AC47" s="103">
        <v>0</v>
      </c>
      <c r="AD47" s="103">
        <v>20</v>
      </c>
      <c r="AE47" s="103">
        <v>15</v>
      </c>
      <c r="AF47" s="103">
        <v>5</v>
      </c>
      <c r="AG47" s="103">
        <v>0</v>
      </c>
      <c r="AH47" s="103">
        <v>20</v>
      </c>
      <c r="AI47" s="103">
        <v>0</v>
      </c>
      <c r="AJ47" s="103">
        <v>10</v>
      </c>
      <c r="AK47" s="103">
        <v>0</v>
      </c>
      <c r="AL47" s="103">
        <v>0</v>
      </c>
      <c r="AM47" s="103">
        <v>0</v>
      </c>
      <c r="AN47" s="103">
        <v>5</v>
      </c>
      <c r="AO47" s="103">
        <v>0</v>
      </c>
      <c r="AP47" s="103">
        <v>20</v>
      </c>
      <c r="AQ47" s="103">
        <v>15</v>
      </c>
      <c r="AR47" s="103">
        <v>5</v>
      </c>
      <c r="AS47" s="103">
        <v>25</v>
      </c>
      <c r="AT47" s="103">
        <v>10</v>
      </c>
      <c r="AU47" s="103">
        <v>10</v>
      </c>
      <c r="AV47" s="103">
        <v>15</v>
      </c>
      <c r="AW47" s="103">
        <v>10</v>
      </c>
      <c r="AX47" s="103">
        <v>20</v>
      </c>
      <c r="AY47" s="103">
        <v>25</v>
      </c>
      <c r="AZ47" s="103">
        <v>30</v>
      </c>
      <c r="BA47" s="103">
        <v>60</v>
      </c>
      <c r="BB47" s="103">
        <v>20</v>
      </c>
      <c r="BC47" s="20"/>
      <c r="BD47" s="37"/>
      <c r="BE47" s="37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>
        <f t="shared" si="1"/>
        <v>740</v>
      </c>
      <c r="DH47">
        <v>39</v>
      </c>
      <c r="EJ47">
        <v>32</v>
      </c>
    </row>
    <row r="48" spans="1:140" ht="27" customHeight="1">
      <c r="A48" s="1" t="s">
        <v>44</v>
      </c>
      <c r="B48" s="22" t="str">
        <f>IF(BQ48&lt;$BR$2, "Bad Standing", "Good Standing")</f>
        <v>Bad Standing</v>
      </c>
      <c r="C48" s="20">
        <v>0</v>
      </c>
      <c r="D48" s="20">
        <v>0</v>
      </c>
      <c r="E48" s="20">
        <v>0</v>
      </c>
      <c r="F48" s="20">
        <v>0</v>
      </c>
      <c r="G48" s="35">
        <v>0</v>
      </c>
      <c r="H48" s="35">
        <v>0</v>
      </c>
      <c r="I48" s="37">
        <v>0</v>
      </c>
      <c r="J48" s="37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37">
        <v>0</v>
      </c>
      <c r="AI48" s="37">
        <v>0</v>
      </c>
      <c r="AJ48" s="37">
        <v>0</v>
      </c>
      <c r="AK48" s="37">
        <v>0</v>
      </c>
      <c r="AL48" s="37">
        <v>0</v>
      </c>
      <c r="AM48" s="37">
        <v>0</v>
      </c>
      <c r="AN48" s="37">
        <v>0</v>
      </c>
      <c r="AO48" s="37">
        <v>0</v>
      </c>
      <c r="AP48" s="37">
        <v>0</v>
      </c>
      <c r="AQ48" s="37">
        <v>0</v>
      </c>
      <c r="AR48" s="37">
        <v>0</v>
      </c>
      <c r="AS48" s="37">
        <v>0</v>
      </c>
      <c r="AT48" s="37">
        <v>0</v>
      </c>
      <c r="AU48" s="37">
        <v>0</v>
      </c>
      <c r="AV48" s="37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20"/>
      <c r="BD48" s="37"/>
      <c r="BE48" s="37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>
        <f t="shared" si="1"/>
        <v>0</v>
      </c>
    </row>
    <row r="49" spans="1:145" ht="27" customHeight="1">
      <c r="P49" s="24"/>
      <c r="Y49" s="8"/>
      <c r="AT49" s="8"/>
      <c r="AV49" s="8"/>
      <c r="AY49" s="24"/>
      <c r="AZ49" s="8"/>
      <c r="BA49" s="8"/>
      <c r="BD49" s="8"/>
      <c r="BE49" s="8"/>
      <c r="BS49" s="24"/>
      <c r="BT49" s="24"/>
    </row>
    <row r="50" spans="1:145" s="24" customFormat="1" ht="25" customHeight="1">
      <c r="D50" s="24">
        <f t="shared" ref="D50:V50" si="3">SUM(D3:D48)/D2</f>
        <v>36.5</v>
      </c>
      <c r="E50" s="24">
        <f t="shared" si="3"/>
        <v>24</v>
      </c>
      <c r="F50" s="24">
        <f t="shared" si="3"/>
        <v>29.5</v>
      </c>
      <c r="G50" s="24">
        <f t="shared" si="3"/>
        <v>25.5</v>
      </c>
      <c r="H50" s="24">
        <f t="shared" si="3"/>
        <v>36</v>
      </c>
      <c r="I50" s="24">
        <f t="shared" si="3"/>
        <v>20</v>
      </c>
      <c r="J50" s="24">
        <f t="shared" si="3"/>
        <v>17.5</v>
      </c>
      <c r="K50" s="24">
        <f t="shared" si="3"/>
        <v>20.5</v>
      </c>
      <c r="L50" s="24">
        <f t="shared" si="3"/>
        <v>21</v>
      </c>
      <c r="M50" s="24">
        <f t="shared" si="3"/>
        <v>21</v>
      </c>
      <c r="N50" s="24">
        <f t="shared" si="3"/>
        <v>24.5</v>
      </c>
      <c r="O50" s="24">
        <f t="shared" si="3"/>
        <v>19.5</v>
      </c>
      <c r="P50" s="24">
        <f t="shared" si="3"/>
        <v>6</v>
      </c>
      <c r="Q50" s="24">
        <f t="shared" si="3"/>
        <v>10</v>
      </c>
      <c r="R50" s="24">
        <f t="shared" si="3"/>
        <v>28.5</v>
      </c>
      <c r="S50" s="24">
        <f t="shared" si="3"/>
        <v>29</v>
      </c>
      <c r="T50" s="24">
        <f t="shared" si="3"/>
        <v>22</v>
      </c>
      <c r="U50" s="24">
        <f t="shared" si="3"/>
        <v>29.5</v>
      </c>
      <c r="V50" s="24">
        <f t="shared" si="3"/>
        <v>29.5</v>
      </c>
      <c r="W50" s="24">
        <f t="shared" ref="W50:AF50" si="4">(SUM(W3:W48)+SUM(W56:W71))/W2</f>
        <v>13</v>
      </c>
      <c r="X50" s="24">
        <f t="shared" si="4"/>
        <v>47</v>
      </c>
      <c r="Z50" s="24">
        <f t="shared" si="4"/>
        <v>46</v>
      </c>
      <c r="AA50" s="24">
        <f t="shared" si="4"/>
        <v>46</v>
      </c>
      <c r="AB50" s="24">
        <f t="shared" si="4"/>
        <v>27.5</v>
      </c>
      <c r="AC50" s="24">
        <f t="shared" si="4"/>
        <v>27.5</v>
      </c>
      <c r="AD50" s="24">
        <f t="shared" si="4"/>
        <v>38</v>
      </c>
      <c r="AE50" s="24">
        <f t="shared" si="4"/>
        <v>31.5</v>
      </c>
      <c r="AF50" s="24">
        <f t="shared" si="4"/>
        <v>10.5</v>
      </c>
      <c r="AG50" s="24">
        <f>(SUM(AG3:AG48)+SUM(AG56:AG71))/AG2</f>
        <v>22.5</v>
      </c>
      <c r="AH50" s="24">
        <f>(SUM(AH3:AH48)+SUM(AH56:AH71))/AH2</f>
        <v>40.5</v>
      </c>
      <c r="AI50" s="24">
        <f>(SUM(AI3:AI48)+SUM(AI56:AI71))/AI2</f>
        <v>16.5</v>
      </c>
      <c r="AJ50" s="24">
        <f>(SUM(AJ3:AJ48)+SUM(AJ56:AJ71))/AJ2</f>
        <v>26</v>
      </c>
      <c r="AL50" s="24">
        <f t="shared" ref="AL50:BB50" si="5">(SUM(AL3:AL48)+SUM(AL56:AL71))/AL2</f>
        <v>23.5</v>
      </c>
      <c r="AM50" s="24">
        <f t="shared" si="5"/>
        <v>40.5</v>
      </c>
      <c r="AN50" s="24">
        <f t="shared" si="5"/>
        <v>9.5</v>
      </c>
      <c r="AO50" s="24">
        <f t="shared" si="5"/>
        <v>9</v>
      </c>
      <c r="AP50" s="24">
        <f t="shared" si="5"/>
        <v>42</v>
      </c>
      <c r="AQ50" s="24">
        <f t="shared" si="5"/>
        <v>13.5</v>
      </c>
      <c r="AR50" s="24">
        <f t="shared" si="5"/>
        <v>9.5</v>
      </c>
      <c r="AS50" s="24">
        <f t="shared" si="5"/>
        <v>49</v>
      </c>
      <c r="AT50" s="24">
        <f t="shared" si="5"/>
        <v>11</v>
      </c>
      <c r="AU50" s="24">
        <f t="shared" si="5"/>
        <v>20</v>
      </c>
      <c r="AV50" s="24">
        <f t="shared" si="5"/>
        <v>8.5</v>
      </c>
      <c r="AW50" s="24">
        <f t="shared" si="5"/>
        <v>43.5</v>
      </c>
      <c r="AX50" s="24">
        <f t="shared" si="5"/>
        <v>17</v>
      </c>
      <c r="AY50" s="24">
        <f t="shared" si="5"/>
        <v>15.5</v>
      </c>
      <c r="AZ50" s="24">
        <f t="shared" si="5"/>
        <v>14.5</v>
      </c>
      <c r="BA50" s="24">
        <f t="shared" si="5"/>
        <v>24.5</v>
      </c>
      <c r="BB50" s="24">
        <f t="shared" si="5"/>
        <v>42</v>
      </c>
    </row>
    <row r="51" spans="1:145" s="24" customFormat="1" ht="27" customHeight="1">
      <c r="Y51" s="8"/>
      <c r="AV51" s="8"/>
      <c r="AZ51" s="8"/>
      <c r="BA51" s="8"/>
      <c r="BS51" s="8"/>
    </row>
    <row r="52" spans="1:145" s="24" customFormat="1" ht="27" customHeight="1" thickBo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8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8"/>
      <c r="AW52" s="8"/>
      <c r="AX52" s="8"/>
      <c r="AY52" s="8"/>
      <c r="AZ52" s="8"/>
      <c r="BA52" s="8"/>
      <c r="BB52" s="47"/>
      <c r="BC52" s="47"/>
      <c r="BD52" s="47"/>
      <c r="BE52" s="47"/>
      <c r="BF52" s="47"/>
      <c r="BG52" s="47"/>
      <c r="BH52" s="47"/>
      <c r="BI52" s="47"/>
      <c r="BJ52" s="47"/>
      <c r="BK52" s="8"/>
      <c r="BL52" s="47"/>
      <c r="BM52" s="47"/>
      <c r="BN52" s="47"/>
      <c r="BO52" s="47"/>
      <c r="BP52" s="47"/>
      <c r="BQ52" s="47"/>
      <c r="BR52" s="47"/>
      <c r="BS52" s="87"/>
      <c r="BT52"/>
    </row>
    <row r="53" spans="1:145" ht="66" customHeight="1" thickBot="1">
      <c r="A53" s="8"/>
      <c r="B53" s="9" t="s">
        <v>46</v>
      </c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8"/>
      <c r="S53" s="8"/>
      <c r="T53" s="8"/>
      <c r="U53" s="8"/>
      <c r="V53" s="8"/>
      <c r="W53" s="39" t="s">
        <v>99</v>
      </c>
      <c r="X53" s="11" t="s">
        <v>74</v>
      </c>
      <c r="Y53" s="51" t="s">
        <v>114</v>
      </c>
      <c r="Z53" s="26" t="s">
        <v>103</v>
      </c>
      <c r="AA53" s="29" t="s">
        <v>102</v>
      </c>
      <c r="AB53" s="41" t="s">
        <v>97</v>
      </c>
      <c r="AC53" s="30" t="s">
        <v>117</v>
      </c>
      <c r="AD53" s="33" t="s">
        <v>104</v>
      </c>
      <c r="AE53" s="30" t="s">
        <v>116</v>
      </c>
      <c r="AF53" s="39" t="s">
        <v>106</v>
      </c>
      <c r="AG53" s="41" t="s">
        <v>105</v>
      </c>
      <c r="AH53" s="26" t="s">
        <v>100</v>
      </c>
      <c r="AI53" s="41" t="s">
        <v>111</v>
      </c>
      <c r="AJ53" s="73" t="s">
        <v>122</v>
      </c>
      <c r="AK53" s="80" t="s">
        <v>131</v>
      </c>
      <c r="AL53" s="82" t="s">
        <v>147</v>
      </c>
      <c r="AM53" s="26" t="s">
        <v>112</v>
      </c>
      <c r="AN53" s="39" t="s">
        <v>130</v>
      </c>
      <c r="AO53" s="33" t="s">
        <v>150</v>
      </c>
      <c r="AP53" s="26" t="s">
        <v>113</v>
      </c>
      <c r="AQ53" s="88" t="s">
        <v>154</v>
      </c>
      <c r="AR53" s="39" t="s">
        <v>167</v>
      </c>
      <c r="AS53" s="28" t="s">
        <v>119</v>
      </c>
      <c r="AT53" s="39" t="s">
        <v>170</v>
      </c>
      <c r="AU53" s="33" t="s">
        <v>123</v>
      </c>
      <c r="AV53" s="39" t="s">
        <v>171</v>
      </c>
      <c r="AW53" s="26" t="s">
        <v>124</v>
      </c>
      <c r="AX53" s="39" t="s">
        <v>176</v>
      </c>
      <c r="AY53" s="39" t="s">
        <v>177</v>
      </c>
      <c r="AZ53" s="39" t="s">
        <v>178</v>
      </c>
      <c r="BA53" s="39" t="s">
        <v>179</v>
      </c>
      <c r="BB53" s="26" t="s">
        <v>127</v>
      </c>
      <c r="BC53" s="27" t="s">
        <v>128</v>
      </c>
      <c r="BD53" s="88" t="s">
        <v>155</v>
      </c>
      <c r="BE53" s="86" t="s">
        <v>160</v>
      </c>
      <c r="BF53" s="86" t="s">
        <v>192</v>
      </c>
      <c r="BG53" s="26" t="s">
        <v>129</v>
      </c>
      <c r="BH53" s="33" t="s">
        <v>152</v>
      </c>
      <c r="BI53" s="27" t="s">
        <v>161</v>
      </c>
      <c r="BJ53" s="27" t="s">
        <v>162</v>
      </c>
      <c r="BK53" s="88" t="s">
        <v>172</v>
      </c>
      <c r="BL53" s="28" t="s">
        <v>163</v>
      </c>
      <c r="BM53" s="29" t="s">
        <v>164</v>
      </c>
      <c r="BN53" s="93" t="s">
        <v>165</v>
      </c>
      <c r="BO53" s="26" t="s">
        <v>166</v>
      </c>
      <c r="BQ53" s="72" t="s">
        <v>68</v>
      </c>
      <c r="BR53" s="49" t="s">
        <v>72</v>
      </c>
      <c r="BS53" s="87"/>
    </row>
    <row r="54" spans="1:145" s="89" customFormat="1" ht="16" customHeight="1">
      <c r="A54" s="89" t="s">
        <v>69</v>
      </c>
      <c r="W54" s="89">
        <v>5</v>
      </c>
      <c r="X54" s="89">
        <v>20</v>
      </c>
      <c r="Y54" s="89">
        <v>5</v>
      </c>
      <c r="Z54" s="89">
        <v>20</v>
      </c>
      <c r="AA54" s="89">
        <v>30</v>
      </c>
      <c r="AB54" s="89">
        <v>10</v>
      </c>
      <c r="AC54" s="89">
        <v>15</v>
      </c>
      <c r="AD54" s="89">
        <v>20</v>
      </c>
      <c r="AE54" s="89">
        <v>15</v>
      </c>
      <c r="AF54" s="89">
        <v>5</v>
      </c>
      <c r="AG54" s="89">
        <v>10</v>
      </c>
      <c r="AH54" s="89">
        <v>20</v>
      </c>
      <c r="AI54" s="89">
        <v>10</v>
      </c>
      <c r="AJ54" s="89">
        <v>10</v>
      </c>
      <c r="AK54" s="90">
        <v>5</v>
      </c>
      <c r="AL54" s="89">
        <v>15</v>
      </c>
      <c r="AM54" s="89">
        <v>20</v>
      </c>
      <c r="AN54" s="89">
        <v>5</v>
      </c>
      <c r="AO54" s="89">
        <v>20</v>
      </c>
      <c r="AP54" s="89">
        <v>20</v>
      </c>
      <c r="AQ54" s="89">
        <v>15</v>
      </c>
      <c r="AR54" s="89">
        <v>5</v>
      </c>
      <c r="AS54" s="89">
        <v>50</v>
      </c>
      <c r="AT54" s="89">
        <v>10</v>
      </c>
      <c r="AU54" s="89">
        <v>20</v>
      </c>
      <c r="AV54" s="89">
        <v>15</v>
      </c>
      <c r="AW54" s="89">
        <v>20</v>
      </c>
      <c r="AX54" s="89">
        <v>20</v>
      </c>
      <c r="AY54" s="89">
        <v>25</v>
      </c>
      <c r="AZ54" s="89">
        <v>30</v>
      </c>
      <c r="BA54" s="89">
        <v>60</v>
      </c>
      <c r="BB54" s="89">
        <v>20</v>
      </c>
      <c r="BQ54" s="91">
        <f>SUM(W54:BB54)</f>
        <v>570</v>
      </c>
      <c r="BR54" s="89">
        <f>SUM(X54+Z54+AA54+AB54+AH54+AJ54+AM54+AO54+AP54+AD54+AQ54+AS54+AW54+BB54+BD54+BG54+AL54+W54+AF54+AN54)*0.6</f>
        <v>195</v>
      </c>
    </row>
    <row r="55" spans="1:145">
      <c r="A55" s="4" t="s">
        <v>107</v>
      </c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AD55" s="24"/>
      <c r="AE55" s="24"/>
      <c r="AF55" s="48"/>
      <c r="AG55" s="24"/>
      <c r="AH55" s="24"/>
      <c r="AU55" s="24"/>
      <c r="AV55" s="24"/>
      <c r="BQ55" s="9"/>
    </row>
    <row r="56" spans="1:145" ht="27" customHeight="1">
      <c r="A56" t="s">
        <v>53</v>
      </c>
      <c r="B56" s="7" t="str">
        <f t="shared" ref="B56:B70" si="6">IF(BQ56&lt;$BR$54, "Bad Standing", "Good Standing")</f>
        <v>Good Standing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98">
        <v>0</v>
      </c>
      <c r="X56" s="98">
        <v>20</v>
      </c>
      <c r="Y56" s="98">
        <v>5</v>
      </c>
      <c r="Z56" s="98">
        <v>20</v>
      </c>
      <c r="AA56" s="98">
        <v>30</v>
      </c>
      <c r="AB56" s="98">
        <v>10</v>
      </c>
      <c r="AC56" s="98">
        <v>15</v>
      </c>
      <c r="AD56" s="98">
        <v>20</v>
      </c>
      <c r="AE56" s="98">
        <v>15</v>
      </c>
      <c r="AF56" s="117">
        <v>0</v>
      </c>
      <c r="AG56" s="117">
        <v>10</v>
      </c>
      <c r="AH56" s="98">
        <v>20</v>
      </c>
      <c r="AI56" s="98">
        <v>10</v>
      </c>
      <c r="AJ56" s="98">
        <v>0</v>
      </c>
      <c r="AK56" s="98">
        <v>0</v>
      </c>
      <c r="AL56" s="98">
        <v>15</v>
      </c>
      <c r="AM56" s="98">
        <v>20</v>
      </c>
      <c r="AN56" s="98">
        <v>0</v>
      </c>
      <c r="AO56" s="98">
        <v>0</v>
      </c>
      <c r="AP56" s="98">
        <v>20</v>
      </c>
      <c r="AQ56" s="103">
        <v>0</v>
      </c>
      <c r="AR56" s="103">
        <v>5</v>
      </c>
      <c r="AS56" s="103">
        <v>50</v>
      </c>
      <c r="AT56" s="103">
        <v>0</v>
      </c>
      <c r="AU56" s="103">
        <v>20</v>
      </c>
      <c r="AV56" s="103">
        <v>0</v>
      </c>
      <c r="AW56" s="103">
        <v>0</v>
      </c>
      <c r="AX56" s="98">
        <v>0</v>
      </c>
      <c r="AY56" s="98">
        <v>0</v>
      </c>
      <c r="AZ56" s="98">
        <v>30</v>
      </c>
      <c r="BA56" s="98">
        <v>0</v>
      </c>
      <c r="BB56" s="98">
        <v>20</v>
      </c>
      <c r="BQ56">
        <f t="shared" ref="BQ56:BQ71" si="7">SUM(C56:BB56)</f>
        <v>355</v>
      </c>
      <c r="DH56">
        <v>40</v>
      </c>
      <c r="EJ56">
        <v>33</v>
      </c>
    </row>
    <row r="57" spans="1:145" ht="27" customHeight="1" thickBot="1">
      <c r="A57" t="s">
        <v>101</v>
      </c>
      <c r="B57" s="7" t="str">
        <f t="shared" si="6"/>
        <v>Good Standing</v>
      </c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98">
        <v>0</v>
      </c>
      <c r="X57" s="98">
        <v>20</v>
      </c>
      <c r="Y57" s="98">
        <v>0</v>
      </c>
      <c r="Z57" s="98">
        <v>20</v>
      </c>
      <c r="AA57" s="98">
        <v>30</v>
      </c>
      <c r="AB57" s="98">
        <v>0</v>
      </c>
      <c r="AC57" s="98">
        <v>0</v>
      </c>
      <c r="AD57" s="98">
        <v>20</v>
      </c>
      <c r="AE57" s="98">
        <v>15</v>
      </c>
      <c r="AF57" s="117">
        <v>0</v>
      </c>
      <c r="AG57" s="117">
        <v>10</v>
      </c>
      <c r="AH57" s="98">
        <v>20</v>
      </c>
      <c r="AI57" s="98">
        <v>0</v>
      </c>
      <c r="AJ57" s="98">
        <v>10</v>
      </c>
      <c r="AK57" s="98">
        <v>5</v>
      </c>
      <c r="AL57" s="98">
        <v>7.5</v>
      </c>
      <c r="AM57" s="98">
        <v>10</v>
      </c>
      <c r="AN57" s="98">
        <v>0</v>
      </c>
      <c r="AO57" s="98">
        <v>0</v>
      </c>
      <c r="AP57" s="98">
        <v>20</v>
      </c>
      <c r="AQ57" s="98">
        <v>15</v>
      </c>
      <c r="AR57" s="98">
        <v>5</v>
      </c>
      <c r="AS57" s="98">
        <v>50</v>
      </c>
      <c r="AT57" s="103">
        <v>0</v>
      </c>
      <c r="AU57" s="103">
        <v>0</v>
      </c>
      <c r="AV57" s="103">
        <v>0</v>
      </c>
      <c r="AW57" s="103">
        <v>20</v>
      </c>
      <c r="AX57" s="103">
        <v>20</v>
      </c>
      <c r="AY57" s="98">
        <v>0</v>
      </c>
      <c r="AZ57" s="98">
        <v>0</v>
      </c>
      <c r="BA57" s="98">
        <v>60</v>
      </c>
      <c r="BB57" s="98">
        <v>20</v>
      </c>
      <c r="BQ57">
        <f t="shared" si="7"/>
        <v>377.5</v>
      </c>
      <c r="BS57" t="s">
        <v>47</v>
      </c>
      <c r="BT57" s="5" t="s">
        <v>51</v>
      </c>
      <c r="DH57">
        <v>41</v>
      </c>
      <c r="EJ57">
        <v>34</v>
      </c>
    </row>
    <row r="58" spans="1:145" ht="27" customHeight="1" thickBot="1">
      <c r="A58" t="s">
        <v>67</v>
      </c>
      <c r="B58" s="7" t="str">
        <f t="shared" si="6"/>
        <v>Good Standing</v>
      </c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98">
        <v>0</v>
      </c>
      <c r="X58" s="98">
        <v>20</v>
      </c>
      <c r="Y58" s="98">
        <v>0</v>
      </c>
      <c r="Z58" s="98">
        <v>20</v>
      </c>
      <c r="AA58" s="98">
        <v>30</v>
      </c>
      <c r="AB58" s="98">
        <v>10</v>
      </c>
      <c r="AC58" s="98">
        <v>15</v>
      </c>
      <c r="AD58" s="98">
        <v>20</v>
      </c>
      <c r="AE58" s="98">
        <v>15</v>
      </c>
      <c r="AF58" s="117">
        <v>5</v>
      </c>
      <c r="AG58" s="117">
        <v>10</v>
      </c>
      <c r="AH58" s="98">
        <v>0</v>
      </c>
      <c r="AI58" s="98">
        <v>0</v>
      </c>
      <c r="AJ58" s="98">
        <v>0</v>
      </c>
      <c r="AK58" s="98">
        <v>0</v>
      </c>
      <c r="AL58" s="98">
        <v>0</v>
      </c>
      <c r="AM58" s="98">
        <v>20</v>
      </c>
      <c r="AN58" s="98">
        <v>5</v>
      </c>
      <c r="AO58" s="98">
        <v>0</v>
      </c>
      <c r="AP58" s="98">
        <v>0</v>
      </c>
      <c r="AQ58" s="103">
        <v>0</v>
      </c>
      <c r="AR58" s="98">
        <v>0</v>
      </c>
      <c r="AS58" s="98">
        <v>50</v>
      </c>
      <c r="AT58" s="103">
        <v>0</v>
      </c>
      <c r="AU58" s="103">
        <v>0</v>
      </c>
      <c r="AV58" s="103">
        <v>0</v>
      </c>
      <c r="AW58" s="103">
        <v>20</v>
      </c>
      <c r="AX58" s="103">
        <v>20</v>
      </c>
      <c r="AY58" s="98">
        <v>0</v>
      </c>
      <c r="AZ58" s="98">
        <v>0</v>
      </c>
      <c r="BA58" s="98">
        <v>60</v>
      </c>
      <c r="BB58" s="98">
        <v>20</v>
      </c>
      <c r="BQ58">
        <f t="shared" si="7"/>
        <v>340</v>
      </c>
      <c r="BS58" s="14" t="s">
        <v>49</v>
      </c>
      <c r="BT58">
        <v>20</v>
      </c>
      <c r="BW58" s="71" t="s">
        <v>120</v>
      </c>
      <c r="DH58">
        <v>42</v>
      </c>
      <c r="EJ58">
        <v>35</v>
      </c>
    </row>
    <row r="59" spans="1:145" ht="27" customHeight="1" thickBot="1">
      <c r="A59" t="s">
        <v>54</v>
      </c>
      <c r="B59" s="7" t="str">
        <f t="shared" si="6"/>
        <v>Good Standing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98">
        <v>0</v>
      </c>
      <c r="X59" s="98">
        <v>20</v>
      </c>
      <c r="Y59" s="98">
        <v>0</v>
      </c>
      <c r="Z59" s="98">
        <v>20</v>
      </c>
      <c r="AA59" s="98">
        <v>30</v>
      </c>
      <c r="AB59" s="98">
        <v>10</v>
      </c>
      <c r="AC59" s="98">
        <v>15</v>
      </c>
      <c r="AD59" s="98">
        <v>20</v>
      </c>
      <c r="AE59" s="98">
        <v>15</v>
      </c>
      <c r="AF59" s="117">
        <v>0</v>
      </c>
      <c r="AG59" s="117">
        <v>10</v>
      </c>
      <c r="AH59" s="98">
        <v>20</v>
      </c>
      <c r="AI59" s="98">
        <v>10</v>
      </c>
      <c r="AJ59" s="98">
        <v>0</v>
      </c>
      <c r="AK59" s="98">
        <v>0</v>
      </c>
      <c r="AL59" s="98">
        <v>0</v>
      </c>
      <c r="AM59" s="98">
        <v>20</v>
      </c>
      <c r="AN59" s="98">
        <v>0</v>
      </c>
      <c r="AO59" s="98">
        <v>0</v>
      </c>
      <c r="AP59" s="98">
        <v>20</v>
      </c>
      <c r="AQ59" s="103">
        <v>0</v>
      </c>
      <c r="AR59" s="103">
        <v>0</v>
      </c>
      <c r="AS59" s="103">
        <v>50</v>
      </c>
      <c r="AT59" s="103">
        <v>0</v>
      </c>
      <c r="AU59" s="103">
        <v>20</v>
      </c>
      <c r="AV59" s="103">
        <v>0</v>
      </c>
      <c r="AW59" s="103">
        <v>20</v>
      </c>
      <c r="AX59" s="98">
        <v>0</v>
      </c>
      <c r="AY59" s="103">
        <v>25</v>
      </c>
      <c r="AZ59" s="98">
        <v>0</v>
      </c>
      <c r="BA59" s="103">
        <v>60</v>
      </c>
      <c r="BB59" s="98">
        <v>20</v>
      </c>
      <c r="BQ59">
        <f t="shared" si="7"/>
        <v>405</v>
      </c>
      <c r="BS59" s="31" t="s">
        <v>70</v>
      </c>
      <c r="BT59">
        <v>15</v>
      </c>
      <c r="DH59">
        <v>43</v>
      </c>
      <c r="EJ59">
        <v>36</v>
      </c>
    </row>
    <row r="60" spans="1:145" ht="27" customHeight="1" thickBot="1">
      <c r="A60" t="s">
        <v>55</v>
      </c>
      <c r="B60" s="7" t="str">
        <f t="shared" si="6"/>
        <v>Good Standing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98">
        <v>0</v>
      </c>
      <c r="X60" s="98">
        <v>20</v>
      </c>
      <c r="Y60" s="98">
        <v>0</v>
      </c>
      <c r="Z60" s="98">
        <v>20</v>
      </c>
      <c r="AA60" s="98">
        <v>30</v>
      </c>
      <c r="AB60" s="98">
        <v>10</v>
      </c>
      <c r="AC60" s="98">
        <v>15</v>
      </c>
      <c r="AD60" s="98">
        <v>20</v>
      </c>
      <c r="AE60" s="98">
        <v>15</v>
      </c>
      <c r="AF60" s="117">
        <v>0</v>
      </c>
      <c r="AG60" s="117">
        <v>0</v>
      </c>
      <c r="AH60" s="98">
        <v>20</v>
      </c>
      <c r="AI60" s="98">
        <v>0</v>
      </c>
      <c r="AJ60" s="98">
        <v>0</v>
      </c>
      <c r="AK60" s="98">
        <v>0</v>
      </c>
      <c r="AL60" s="98">
        <v>0</v>
      </c>
      <c r="AM60" s="98">
        <v>20</v>
      </c>
      <c r="AN60" s="98">
        <v>0</v>
      </c>
      <c r="AO60" s="98">
        <v>0</v>
      </c>
      <c r="AP60" s="98">
        <v>0</v>
      </c>
      <c r="AQ60" s="103">
        <v>0</v>
      </c>
      <c r="AR60" s="103">
        <v>0</v>
      </c>
      <c r="AS60" s="103">
        <v>50</v>
      </c>
      <c r="AT60" s="103">
        <v>0</v>
      </c>
      <c r="AU60" s="103">
        <v>0</v>
      </c>
      <c r="AV60" s="103">
        <v>0</v>
      </c>
      <c r="AW60" s="103">
        <v>20</v>
      </c>
      <c r="AX60" s="98">
        <v>0</v>
      </c>
      <c r="AY60" s="98">
        <v>0</v>
      </c>
      <c r="AZ60" s="98">
        <v>0</v>
      </c>
      <c r="BA60" s="98">
        <v>0</v>
      </c>
      <c r="BB60" s="98">
        <v>20</v>
      </c>
      <c r="BQ60">
        <f t="shared" si="7"/>
        <v>260</v>
      </c>
      <c r="BS60" s="15" t="s">
        <v>50</v>
      </c>
      <c r="BT60">
        <v>50</v>
      </c>
      <c r="DH60">
        <v>44</v>
      </c>
      <c r="EJ60">
        <v>37</v>
      </c>
      <c r="EO60">
        <f>49/2</f>
        <v>24.5</v>
      </c>
    </row>
    <row r="61" spans="1:145" ht="27" customHeight="1" thickBot="1">
      <c r="A61" t="s">
        <v>56</v>
      </c>
      <c r="B61" s="94" t="str">
        <f t="shared" si="6"/>
        <v>Good Standing</v>
      </c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>
        <v>0</v>
      </c>
      <c r="W61" s="98">
        <v>0</v>
      </c>
      <c r="X61" s="98">
        <v>20</v>
      </c>
      <c r="Y61" s="98">
        <v>0</v>
      </c>
      <c r="Z61" s="98">
        <v>20</v>
      </c>
      <c r="AA61" s="98">
        <v>30</v>
      </c>
      <c r="AB61" s="98">
        <v>0</v>
      </c>
      <c r="AC61" s="98">
        <v>0</v>
      </c>
      <c r="AD61" s="98">
        <v>0</v>
      </c>
      <c r="AE61" s="98">
        <v>0</v>
      </c>
      <c r="AF61" s="117">
        <v>0</v>
      </c>
      <c r="AG61" s="117">
        <v>0</v>
      </c>
      <c r="AH61" s="98">
        <v>20</v>
      </c>
      <c r="AI61" s="98">
        <v>0</v>
      </c>
      <c r="AJ61" s="98">
        <v>10</v>
      </c>
      <c r="AK61" s="98">
        <v>0</v>
      </c>
      <c r="AL61" s="98">
        <v>0</v>
      </c>
      <c r="AM61" s="98">
        <v>0</v>
      </c>
      <c r="AN61" s="106">
        <v>0</v>
      </c>
      <c r="AO61" s="98">
        <v>0</v>
      </c>
      <c r="AP61" s="98">
        <v>20</v>
      </c>
      <c r="AQ61" s="103">
        <v>0</v>
      </c>
      <c r="AR61" s="103">
        <v>0</v>
      </c>
      <c r="AS61" s="103">
        <v>50</v>
      </c>
      <c r="AT61" s="103">
        <v>10</v>
      </c>
      <c r="AU61" s="103">
        <v>0</v>
      </c>
      <c r="AV61" s="103">
        <v>0</v>
      </c>
      <c r="AW61" s="103">
        <v>10</v>
      </c>
      <c r="AX61" s="103">
        <v>20</v>
      </c>
      <c r="AY61" s="98">
        <v>0</v>
      </c>
      <c r="AZ61" s="98">
        <v>0</v>
      </c>
      <c r="BA61" s="98">
        <v>0</v>
      </c>
      <c r="BB61" s="98">
        <v>0</v>
      </c>
      <c r="BQ61">
        <f t="shared" si="7"/>
        <v>210</v>
      </c>
      <c r="BS61" s="16" t="s">
        <v>52</v>
      </c>
      <c r="BT61">
        <v>30</v>
      </c>
      <c r="DH61">
        <v>45</v>
      </c>
    </row>
    <row r="62" spans="1:145" ht="27" customHeight="1" thickBot="1">
      <c r="A62" t="s">
        <v>57</v>
      </c>
      <c r="B62" s="7" t="str">
        <f t="shared" si="6"/>
        <v>Good Standing</v>
      </c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>
        <v>0</v>
      </c>
      <c r="W62" s="98">
        <v>5</v>
      </c>
      <c r="X62" s="98">
        <v>20</v>
      </c>
      <c r="Y62" s="98">
        <v>0</v>
      </c>
      <c r="Z62" s="98">
        <v>20</v>
      </c>
      <c r="AA62" s="98">
        <v>30</v>
      </c>
      <c r="AB62" s="98">
        <v>10</v>
      </c>
      <c r="AC62" s="98">
        <v>15</v>
      </c>
      <c r="AD62" s="98">
        <v>10</v>
      </c>
      <c r="AE62" s="98">
        <v>7.5</v>
      </c>
      <c r="AF62" s="117">
        <v>5</v>
      </c>
      <c r="AG62" s="117">
        <v>10</v>
      </c>
      <c r="AH62" s="98">
        <v>20</v>
      </c>
      <c r="AI62" s="98">
        <v>0</v>
      </c>
      <c r="AJ62" s="98">
        <v>10</v>
      </c>
      <c r="AK62" s="98">
        <v>0</v>
      </c>
      <c r="AL62" s="98">
        <v>0</v>
      </c>
      <c r="AM62" s="106">
        <v>20</v>
      </c>
      <c r="AN62" s="106">
        <v>5</v>
      </c>
      <c r="AO62" s="98">
        <v>0</v>
      </c>
      <c r="AP62" s="98">
        <v>20</v>
      </c>
      <c r="AQ62" s="103">
        <v>0</v>
      </c>
      <c r="AR62" s="103">
        <v>5</v>
      </c>
      <c r="AS62" s="103">
        <v>50</v>
      </c>
      <c r="AT62" s="103">
        <v>10</v>
      </c>
      <c r="AU62" s="103">
        <v>0</v>
      </c>
      <c r="AV62" s="103">
        <v>15</v>
      </c>
      <c r="AW62" s="103">
        <v>10</v>
      </c>
      <c r="AX62" s="103">
        <v>20</v>
      </c>
      <c r="AY62" s="103">
        <v>25</v>
      </c>
      <c r="AZ62" s="103">
        <v>30</v>
      </c>
      <c r="BA62" s="103">
        <v>60</v>
      </c>
      <c r="BB62" s="103">
        <v>20</v>
      </c>
      <c r="BQ62">
        <f t="shared" si="7"/>
        <v>452.5</v>
      </c>
      <c r="BS62" s="84" t="s">
        <v>139</v>
      </c>
      <c r="BT62">
        <v>20</v>
      </c>
      <c r="DH62">
        <v>46</v>
      </c>
      <c r="EJ62">
        <v>38</v>
      </c>
    </row>
    <row r="63" spans="1:145" ht="27" customHeight="1" thickBot="1">
      <c r="A63" t="s">
        <v>58</v>
      </c>
      <c r="B63" s="7" t="str">
        <f t="shared" si="6"/>
        <v>Good Standing</v>
      </c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>
        <v>0</v>
      </c>
      <c r="W63" s="98">
        <v>0</v>
      </c>
      <c r="X63" s="98">
        <v>20</v>
      </c>
      <c r="Y63" s="98">
        <v>0</v>
      </c>
      <c r="Z63" s="98">
        <v>20</v>
      </c>
      <c r="AA63" s="98">
        <v>30</v>
      </c>
      <c r="AB63" s="98">
        <v>10</v>
      </c>
      <c r="AC63" s="98">
        <v>15</v>
      </c>
      <c r="AD63" s="98">
        <v>20</v>
      </c>
      <c r="AE63" s="98">
        <v>15</v>
      </c>
      <c r="AF63" s="117">
        <v>5</v>
      </c>
      <c r="AG63" s="98">
        <v>0</v>
      </c>
      <c r="AH63" s="98">
        <v>20</v>
      </c>
      <c r="AI63" s="98">
        <v>10</v>
      </c>
      <c r="AJ63" s="98">
        <v>0</v>
      </c>
      <c r="AK63" s="98">
        <v>0</v>
      </c>
      <c r="AL63" s="98">
        <v>7.5</v>
      </c>
      <c r="AM63" s="98">
        <v>10</v>
      </c>
      <c r="AN63" s="98">
        <v>5</v>
      </c>
      <c r="AO63" s="98">
        <v>0</v>
      </c>
      <c r="AP63" s="98">
        <v>20</v>
      </c>
      <c r="AQ63" s="103">
        <v>0</v>
      </c>
      <c r="AR63" s="103">
        <v>0</v>
      </c>
      <c r="AS63" s="103">
        <v>50</v>
      </c>
      <c r="AT63" s="103">
        <v>0</v>
      </c>
      <c r="AU63" s="103">
        <v>20</v>
      </c>
      <c r="AV63" s="103">
        <v>0</v>
      </c>
      <c r="AW63" s="103">
        <v>20</v>
      </c>
      <c r="AX63" s="103">
        <v>20</v>
      </c>
      <c r="AY63" s="103">
        <v>0</v>
      </c>
      <c r="AZ63" s="103">
        <v>0</v>
      </c>
      <c r="BA63" s="103">
        <v>60</v>
      </c>
      <c r="BB63" s="103">
        <v>0</v>
      </c>
      <c r="BI63" s="119" t="s">
        <v>79</v>
      </c>
      <c r="BJ63" s="120"/>
      <c r="BQ63">
        <f t="shared" si="7"/>
        <v>377.5</v>
      </c>
      <c r="BS63" s="83" t="s">
        <v>132</v>
      </c>
      <c r="BT63">
        <v>15</v>
      </c>
      <c r="DH63">
        <v>47</v>
      </c>
      <c r="EJ63">
        <v>39</v>
      </c>
      <c r="EO63" t="s">
        <v>151</v>
      </c>
    </row>
    <row r="64" spans="1:145" ht="27" customHeight="1" thickBot="1">
      <c r="A64" t="s">
        <v>59</v>
      </c>
      <c r="B64" s="7" t="str">
        <f t="shared" si="6"/>
        <v>Good Standing</v>
      </c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>
        <v>0</v>
      </c>
      <c r="W64" s="98">
        <v>0</v>
      </c>
      <c r="X64" s="98">
        <v>20</v>
      </c>
      <c r="Y64" s="98">
        <v>0</v>
      </c>
      <c r="Z64" s="98">
        <v>20</v>
      </c>
      <c r="AA64" s="98">
        <v>30</v>
      </c>
      <c r="AB64" s="98">
        <v>0</v>
      </c>
      <c r="AC64" s="98">
        <v>0</v>
      </c>
      <c r="AD64" s="98">
        <v>0</v>
      </c>
      <c r="AE64" s="98">
        <v>0</v>
      </c>
      <c r="AF64" s="98">
        <v>0</v>
      </c>
      <c r="AG64" s="98">
        <v>0</v>
      </c>
      <c r="AH64" s="98">
        <v>20</v>
      </c>
      <c r="AI64" s="98">
        <v>0</v>
      </c>
      <c r="AJ64" s="98">
        <v>0</v>
      </c>
      <c r="AK64" s="98">
        <v>0</v>
      </c>
      <c r="AL64" s="98">
        <v>15</v>
      </c>
      <c r="AM64" s="98">
        <v>20</v>
      </c>
      <c r="AN64" s="98">
        <v>0</v>
      </c>
      <c r="AO64" s="98">
        <v>20</v>
      </c>
      <c r="AP64" s="98">
        <v>20</v>
      </c>
      <c r="AQ64" s="98">
        <v>15</v>
      </c>
      <c r="AR64" s="103">
        <v>0</v>
      </c>
      <c r="AS64" s="98">
        <v>50</v>
      </c>
      <c r="AT64" s="103">
        <v>0</v>
      </c>
      <c r="AU64" s="103">
        <v>0</v>
      </c>
      <c r="AV64" s="103">
        <v>0</v>
      </c>
      <c r="AW64" s="103">
        <v>20</v>
      </c>
      <c r="AX64" s="103">
        <v>20</v>
      </c>
      <c r="AY64" s="103">
        <v>25</v>
      </c>
      <c r="AZ64" s="103">
        <v>30</v>
      </c>
      <c r="BA64" s="103">
        <v>60</v>
      </c>
      <c r="BB64" s="103">
        <v>20</v>
      </c>
      <c r="BI64" s="121"/>
      <c r="BJ64" s="122"/>
      <c r="BQ64">
        <f t="shared" si="7"/>
        <v>405</v>
      </c>
      <c r="BS64" s="17" t="s">
        <v>96</v>
      </c>
      <c r="BT64">
        <v>10</v>
      </c>
      <c r="DH64">
        <v>48</v>
      </c>
      <c r="EJ64">
        <v>40</v>
      </c>
    </row>
    <row r="65" spans="1:140" ht="27" customHeight="1" thickBot="1">
      <c r="A65" t="s">
        <v>60</v>
      </c>
      <c r="B65" s="7" t="str">
        <f t="shared" si="6"/>
        <v>Good Standing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98">
        <v>0</v>
      </c>
      <c r="X65" s="98">
        <v>20</v>
      </c>
      <c r="Y65" s="98">
        <v>0</v>
      </c>
      <c r="Z65" s="98">
        <v>20</v>
      </c>
      <c r="AA65" s="98">
        <v>30</v>
      </c>
      <c r="AB65" s="98">
        <v>10</v>
      </c>
      <c r="AC65" s="98">
        <v>15</v>
      </c>
      <c r="AD65" s="98">
        <v>20</v>
      </c>
      <c r="AE65" s="98">
        <v>15</v>
      </c>
      <c r="AF65" s="98">
        <v>0</v>
      </c>
      <c r="AG65" s="98">
        <v>0</v>
      </c>
      <c r="AH65" s="98">
        <v>20</v>
      </c>
      <c r="AI65" s="98">
        <v>0</v>
      </c>
      <c r="AJ65" s="98">
        <v>10</v>
      </c>
      <c r="AK65" s="98">
        <v>5</v>
      </c>
      <c r="AL65" s="98">
        <v>15</v>
      </c>
      <c r="AM65" s="98">
        <v>20</v>
      </c>
      <c r="AN65" s="98">
        <v>0</v>
      </c>
      <c r="AO65" s="98">
        <v>0</v>
      </c>
      <c r="AP65" s="98">
        <v>20</v>
      </c>
      <c r="AQ65" s="103">
        <v>0</v>
      </c>
      <c r="AR65" s="103">
        <v>0</v>
      </c>
      <c r="AS65" s="103">
        <v>50</v>
      </c>
      <c r="AT65" s="103">
        <v>0</v>
      </c>
      <c r="AU65" s="98">
        <v>20</v>
      </c>
      <c r="AV65" s="103">
        <v>0</v>
      </c>
      <c r="AW65" s="103">
        <v>20</v>
      </c>
      <c r="AX65" s="98">
        <v>0</v>
      </c>
      <c r="AY65" s="98">
        <v>0</v>
      </c>
      <c r="AZ65" s="98">
        <v>0</v>
      </c>
      <c r="BA65" s="98">
        <v>0</v>
      </c>
      <c r="BB65" s="98">
        <v>20</v>
      </c>
      <c r="BQ65">
        <f t="shared" si="7"/>
        <v>330</v>
      </c>
      <c r="BS65" s="32" t="s">
        <v>93</v>
      </c>
      <c r="BT65" s="34">
        <v>10</v>
      </c>
      <c r="DH65">
        <v>49</v>
      </c>
      <c r="EJ65">
        <v>41</v>
      </c>
    </row>
    <row r="66" spans="1:140" ht="27" customHeight="1" thickBot="1">
      <c r="A66" t="s">
        <v>62</v>
      </c>
      <c r="B66" s="7" t="str">
        <f t="shared" si="6"/>
        <v>Good Standing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98">
        <v>0</v>
      </c>
      <c r="X66" s="98">
        <v>20</v>
      </c>
      <c r="Y66" s="98">
        <v>0</v>
      </c>
      <c r="Z66" s="98">
        <v>20</v>
      </c>
      <c r="AA66" s="98">
        <v>30</v>
      </c>
      <c r="AB66" s="98">
        <v>0</v>
      </c>
      <c r="AC66" s="98">
        <v>0</v>
      </c>
      <c r="AD66" s="98">
        <v>20</v>
      </c>
      <c r="AE66" s="98">
        <v>15</v>
      </c>
      <c r="AF66" s="98">
        <v>0</v>
      </c>
      <c r="AG66" s="117">
        <v>10</v>
      </c>
      <c r="AH66" s="98">
        <v>20</v>
      </c>
      <c r="AI66" s="98">
        <v>10</v>
      </c>
      <c r="AJ66" s="98">
        <v>0</v>
      </c>
      <c r="AK66" s="98">
        <v>0</v>
      </c>
      <c r="AL66" s="98">
        <v>0</v>
      </c>
      <c r="AM66" s="98">
        <v>0</v>
      </c>
      <c r="AN66" s="98">
        <v>0</v>
      </c>
      <c r="AO66" s="98">
        <v>0</v>
      </c>
      <c r="AP66" s="98">
        <v>20</v>
      </c>
      <c r="AQ66" s="103">
        <v>0</v>
      </c>
      <c r="AR66" s="103">
        <v>0</v>
      </c>
      <c r="AS66" s="103">
        <v>50</v>
      </c>
      <c r="AT66" s="103">
        <v>0</v>
      </c>
      <c r="AU66" s="103">
        <v>20</v>
      </c>
      <c r="AV66" s="103">
        <v>0</v>
      </c>
      <c r="AW66" s="103">
        <v>20</v>
      </c>
      <c r="AX66" s="103">
        <v>20</v>
      </c>
      <c r="AY66" s="98">
        <v>0</v>
      </c>
      <c r="AZ66" s="98">
        <v>0</v>
      </c>
      <c r="BA66" s="98">
        <v>0</v>
      </c>
      <c r="BB66" s="103">
        <v>20</v>
      </c>
      <c r="BQ66">
        <f t="shared" si="7"/>
        <v>295</v>
      </c>
      <c r="BS66" s="40" t="s">
        <v>48</v>
      </c>
      <c r="BT66" s="34">
        <v>5</v>
      </c>
      <c r="DH66">
        <v>50</v>
      </c>
      <c r="EJ66">
        <v>42</v>
      </c>
    </row>
    <row r="67" spans="1:140" ht="27" customHeight="1" thickBot="1">
      <c r="A67" t="s">
        <v>63</v>
      </c>
      <c r="B67" s="7" t="str">
        <f t="shared" si="6"/>
        <v>Good Standing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98">
        <v>5</v>
      </c>
      <c r="X67" s="98">
        <v>20</v>
      </c>
      <c r="Y67" s="98">
        <v>0</v>
      </c>
      <c r="Z67" s="98">
        <v>20</v>
      </c>
      <c r="AA67" s="98">
        <v>30</v>
      </c>
      <c r="AB67" s="98">
        <v>10</v>
      </c>
      <c r="AC67" s="98">
        <v>15</v>
      </c>
      <c r="AD67" s="98">
        <v>0</v>
      </c>
      <c r="AE67" s="98">
        <v>0</v>
      </c>
      <c r="AF67" s="117">
        <v>5</v>
      </c>
      <c r="AG67" s="117">
        <v>10</v>
      </c>
      <c r="AH67" s="98">
        <v>20</v>
      </c>
      <c r="AI67" s="98">
        <v>10</v>
      </c>
      <c r="AJ67" s="98">
        <v>10</v>
      </c>
      <c r="AK67" s="98">
        <v>0</v>
      </c>
      <c r="AL67" s="98">
        <v>7.5</v>
      </c>
      <c r="AM67" s="98">
        <v>10</v>
      </c>
      <c r="AN67" s="98">
        <v>5</v>
      </c>
      <c r="AO67" s="98">
        <v>20</v>
      </c>
      <c r="AP67" s="98">
        <v>20</v>
      </c>
      <c r="AQ67" s="103">
        <v>0</v>
      </c>
      <c r="AR67" s="103">
        <v>0</v>
      </c>
      <c r="AS67" s="98">
        <v>50</v>
      </c>
      <c r="AT67" s="98">
        <v>10</v>
      </c>
      <c r="AU67" s="98">
        <v>20</v>
      </c>
      <c r="AV67" s="98">
        <v>15</v>
      </c>
      <c r="AW67" s="98">
        <v>10</v>
      </c>
      <c r="AX67" s="98">
        <v>20</v>
      </c>
      <c r="AY67" s="98">
        <v>25</v>
      </c>
      <c r="AZ67" s="98">
        <v>30</v>
      </c>
      <c r="BA67" s="98">
        <v>60</v>
      </c>
      <c r="BB67" s="98">
        <v>20</v>
      </c>
      <c r="BK67" s="8"/>
      <c r="BQ67">
        <f t="shared" si="7"/>
        <v>477.5</v>
      </c>
      <c r="BS67" s="18" t="s">
        <v>73</v>
      </c>
      <c r="BT67">
        <v>5</v>
      </c>
      <c r="DH67">
        <v>51</v>
      </c>
      <c r="EJ67">
        <v>43</v>
      </c>
    </row>
    <row r="68" spans="1:140" ht="27" customHeight="1">
      <c r="A68" t="s">
        <v>64</v>
      </c>
      <c r="B68" s="7" t="str">
        <f t="shared" si="6"/>
        <v>Good Standing</v>
      </c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98">
        <v>0</v>
      </c>
      <c r="X68" s="98">
        <v>20</v>
      </c>
      <c r="Y68" s="98">
        <v>0</v>
      </c>
      <c r="Z68" s="98">
        <v>20</v>
      </c>
      <c r="AA68" s="98">
        <v>30</v>
      </c>
      <c r="AB68" s="98">
        <v>0</v>
      </c>
      <c r="AC68" s="98">
        <v>0</v>
      </c>
      <c r="AD68" s="98">
        <v>20</v>
      </c>
      <c r="AE68" s="98">
        <v>15</v>
      </c>
      <c r="AF68" s="98">
        <v>0</v>
      </c>
      <c r="AG68" s="117">
        <v>10</v>
      </c>
      <c r="AH68" s="98">
        <v>20</v>
      </c>
      <c r="AI68" s="98">
        <v>0</v>
      </c>
      <c r="AJ68" s="98">
        <v>0</v>
      </c>
      <c r="AK68" s="98">
        <v>0</v>
      </c>
      <c r="AL68" s="98">
        <v>0</v>
      </c>
      <c r="AM68" s="98">
        <v>20</v>
      </c>
      <c r="AN68" s="98">
        <v>0</v>
      </c>
      <c r="AO68" s="98">
        <v>0</v>
      </c>
      <c r="AP68" s="98">
        <v>10</v>
      </c>
      <c r="AQ68" s="103">
        <v>0</v>
      </c>
      <c r="AR68" s="103">
        <v>0</v>
      </c>
      <c r="AS68" s="103">
        <v>50</v>
      </c>
      <c r="AT68" s="103">
        <v>0</v>
      </c>
      <c r="AU68" s="98">
        <v>20</v>
      </c>
      <c r="AV68" s="103">
        <v>0</v>
      </c>
      <c r="AW68" s="98">
        <v>20</v>
      </c>
      <c r="AX68" s="98">
        <v>0</v>
      </c>
      <c r="AY68" s="98">
        <v>0</v>
      </c>
      <c r="AZ68" s="98">
        <v>0</v>
      </c>
      <c r="BA68" s="98">
        <v>0</v>
      </c>
      <c r="BB68" s="98">
        <v>20</v>
      </c>
      <c r="BQ68">
        <f t="shared" si="7"/>
        <v>275</v>
      </c>
      <c r="DH68">
        <v>52</v>
      </c>
      <c r="EJ68">
        <v>44</v>
      </c>
    </row>
    <row r="69" spans="1:140" ht="27" customHeight="1">
      <c r="A69" t="s">
        <v>65</v>
      </c>
      <c r="B69" s="7" t="str">
        <f t="shared" si="6"/>
        <v>Good Standing</v>
      </c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98">
        <v>0</v>
      </c>
      <c r="X69" s="98">
        <v>20</v>
      </c>
      <c r="Y69" s="98">
        <v>0</v>
      </c>
      <c r="Z69" s="98">
        <v>20</v>
      </c>
      <c r="AA69" s="98">
        <v>30</v>
      </c>
      <c r="AB69" s="98">
        <v>0</v>
      </c>
      <c r="AC69" s="98">
        <v>0</v>
      </c>
      <c r="AD69" s="98">
        <v>0</v>
      </c>
      <c r="AE69" s="98">
        <v>0</v>
      </c>
      <c r="AF69" s="98">
        <v>0</v>
      </c>
      <c r="AG69" s="117">
        <v>10</v>
      </c>
      <c r="AH69" s="98">
        <v>20</v>
      </c>
      <c r="AI69" s="98">
        <v>0</v>
      </c>
      <c r="AJ69" s="98">
        <v>0</v>
      </c>
      <c r="AK69" s="98">
        <v>0</v>
      </c>
      <c r="AL69" s="98">
        <v>0</v>
      </c>
      <c r="AM69" s="98">
        <v>20</v>
      </c>
      <c r="AN69" s="98">
        <v>0</v>
      </c>
      <c r="AO69" s="98">
        <v>0</v>
      </c>
      <c r="AP69" s="98">
        <v>20</v>
      </c>
      <c r="AQ69" s="103">
        <v>0</v>
      </c>
      <c r="AR69" s="103">
        <v>0</v>
      </c>
      <c r="AS69" s="103">
        <v>50</v>
      </c>
      <c r="AT69" s="103">
        <v>0</v>
      </c>
      <c r="AU69" s="103">
        <v>0</v>
      </c>
      <c r="AV69" s="103">
        <v>0</v>
      </c>
      <c r="AW69" s="98">
        <v>0</v>
      </c>
      <c r="AX69" s="98">
        <v>0</v>
      </c>
      <c r="AY69" s="98">
        <v>0</v>
      </c>
      <c r="AZ69" s="98">
        <v>0</v>
      </c>
      <c r="BA69" s="98">
        <v>0</v>
      </c>
      <c r="BB69" s="98">
        <v>20</v>
      </c>
      <c r="BC69" s="8"/>
      <c r="BD69" s="8"/>
      <c r="BQ69">
        <f t="shared" si="7"/>
        <v>210</v>
      </c>
      <c r="DH69">
        <v>53</v>
      </c>
      <c r="EJ69">
        <v>45</v>
      </c>
    </row>
    <row r="70" spans="1:140" ht="27" customHeight="1">
      <c r="A70" t="s">
        <v>66</v>
      </c>
      <c r="B70" s="7" t="str">
        <f t="shared" si="6"/>
        <v>Good Standing</v>
      </c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98">
        <v>0</v>
      </c>
      <c r="X70" s="98">
        <v>20</v>
      </c>
      <c r="Y70" s="98">
        <v>5</v>
      </c>
      <c r="Z70" s="98">
        <v>20</v>
      </c>
      <c r="AA70" s="98">
        <v>30</v>
      </c>
      <c r="AB70" s="98">
        <v>10</v>
      </c>
      <c r="AC70" s="98">
        <v>15</v>
      </c>
      <c r="AD70" s="98">
        <v>20</v>
      </c>
      <c r="AE70" s="98">
        <v>15</v>
      </c>
      <c r="AF70" s="98">
        <v>0</v>
      </c>
      <c r="AG70" s="98">
        <v>0</v>
      </c>
      <c r="AH70" s="98">
        <v>10</v>
      </c>
      <c r="AI70" s="98">
        <v>0</v>
      </c>
      <c r="AJ70" s="98">
        <v>10</v>
      </c>
      <c r="AK70" s="98">
        <v>5</v>
      </c>
      <c r="AL70" s="98">
        <v>7.5</v>
      </c>
      <c r="AM70" s="98">
        <v>20</v>
      </c>
      <c r="AN70" s="98">
        <v>0</v>
      </c>
      <c r="AO70" s="98">
        <v>20</v>
      </c>
      <c r="AP70" s="98">
        <v>20</v>
      </c>
      <c r="AQ70" s="98">
        <v>15</v>
      </c>
      <c r="AR70" s="103">
        <v>0</v>
      </c>
      <c r="AS70" s="103">
        <v>50</v>
      </c>
      <c r="AT70" s="103">
        <v>10</v>
      </c>
      <c r="AU70" s="103">
        <v>10</v>
      </c>
      <c r="AV70" s="103">
        <v>0</v>
      </c>
      <c r="AW70" s="98">
        <v>20</v>
      </c>
      <c r="AX70" s="98">
        <v>20</v>
      </c>
      <c r="AY70" s="98">
        <v>25</v>
      </c>
      <c r="AZ70" s="98">
        <v>30</v>
      </c>
      <c r="BA70" s="98">
        <v>60</v>
      </c>
      <c r="BB70" s="98">
        <v>20</v>
      </c>
      <c r="BC70" s="8"/>
      <c r="BD70" s="8"/>
      <c r="BQ70">
        <f t="shared" si="7"/>
        <v>487.5</v>
      </c>
      <c r="DH70">
        <v>54</v>
      </c>
      <c r="EJ70">
        <v>46</v>
      </c>
    </row>
    <row r="71" spans="1:140" ht="27" customHeight="1">
      <c r="A71" t="s">
        <v>61</v>
      </c>
      <c r="B71" s="7" t="str">
        <f>IF(BQ71&lt;$BS$71, "Bad Standing", "Good Standing")</f>
        <v>Good Standing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98"/>
      <c r="X71" s="98"/>
      <c r="Y71" s="98"/>
      <c r="Z71" s="98">
        <v>20</v>
      </c>
      <c r="AA71" s="98">
        <v>30</v>
      </c>
      <c r="AB71" s="98">
        <v>0</v>
      </c>
      <c r="AC71" s="98">
        <v>0</v>
      </c>
      <c r="AD71" s="98">
        <v>0</v>
      </c>
      <c r="AE71" s="98">
        <v>0</v>
      </c>
      <c r="AF71" s="98">
        <v>0</v>
      </c>
      <c r="AG71" s="98">
        <v>0</v>
      </c>
      <c r="AH71" s="98">
        <v>0</v>
      </c>
      <c r="AI71" s="98">
        <v>0</v>
      </c>
      <c r="AJ71" s="98">
        <v>10</v>
      </c>
      <c r="AK71" s="98">
        <v>0</v>
      </c>
      <c r="AL71" s="98">
        <v>15</v>
      </c>
      <c r="AM71" s="98">
        <v>20</v>
      </c>
      <c r="AN71" s="98">
        <v>0</v>
      </c>
      <c r="AO71" s="98">
        <v>0</v>
      </c>
      <c r="AP71" s="98">
        <v>20</v>
      </c>
      <c r="AQ71" s="103">
        <v>0</v>
      </c>
      <c r="AR71" s="103">
        <v>0</v>
      </c>
      <c r="AS71" s="103">
        <v>50</v>
      </c>
      <c r="AT71" s="103">
        <v>10</v>
      </c>
      <c r="AU71" s="103">
        <v>10</v>
      </c>
      <c r="AV71" s="103">
        <v>7.5</v>
      </c>
      <c r="AW71" s="98">
        <v>10</v>
      </c>
      <c r="AX71" s="98">
        <v>20</v>
      </c>
      <c r="AY71" s="98">
        <v>0</v>
      </c>
      <c r="AZ71" s="98">
        <v>0</v>
      </c>
      <c r="BA71" s="98">
        <v>60</v>
      </c>
      <c r="BB71" s="98">
        <v>20</v>
      </c>
      <c r="BC71" s="8"/>
      <c r="BD71" s="8"/>
      <c r="BQ71">
        <f t="shared" si="7"/>
        <v>302.5</v>
      </c>
      <c r="BS71">
        <f>SUM(Z54+AA54+AB54+AD54+AH54+AM54+AO54+AP54+AS54+AQ54+AJ54+BD54+W54+AF54+AW54+BB54+BE54+BG54+BL54+BM54+BO54+AN54+AL54)*0.6</f>
        <v>183</v>
      </c>
      <c r="BT71" s="24"/>
      <c r="DH71">
        <v>55</v>
      </c>
      <c r="EJ71">
        <v>47</v>
      </c>
    </row>
    <row r="72" spans="1:140" s="36" customFormat="1"/>
    <row r="73" spans="1:140" s="36" customFormat="1"/>
    <row r="74" spans="1:140" s="36" customFormat="1"/>
    <row r="75" spans="1:140" s="36" customFormat="1"/>
    <row r="76" spans="1:140" ht="27" customHeight="1">
      <c r="A76" t="s">
        <v>181</v>
      </c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S76" s="24"/>
      <c r="BT76" s="24"/>
    </row>
    <row r="77" spans="1:140" s="24" customFormat="1" ht="27" customHeight="1">
      <c r="A77" t="s">
        <v>185</v>
      </c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S77"/>
      <c r="BT77"/>
    </row>
    <row r="78" spans="1:140" ht="27" customHeight="1">
      <c r="A78" t="s">
        <v>191</v>
      </c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</row>
    <row r="79" spans="1:140" ht="27" customHeight="1">
      <c r="A79" t="s">
        <v>189</v>
      </c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</row>
    <row r="80" spans="1:140" ht="27" customHeight="1">
      <c r="A80" t="s">
        <v>186</v>
      </c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</row>
    <row r="81" spans="1:75" ht="27" customHeight="1">
      <c r="A81" t="s">
        <v>182</v>
      </c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</row>
    <row r="82" spans="1:75" ht="27" customHeight="1">
      <c r="A82" t="s">
        <v>180</v>
      </c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</row>
    <row r="83" spans="1:75" ht="27" customHeight="1">
      <c r="A83" t="s">
        <v>188</v>
      </c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</row>
    <row r="84" spans="1:75" ht="27" customHeight="1">
      <c r="A84" t="s">
        <v>184</v>
      </c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</row>
    <row r="85" spans="1:75" ht="27" customHeight="1">
      <c r="A85" t="s">
        <v>187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</row>
    <row r="86" spans="1:75" ht="27" customHeight="1">
      <c r="A86" t="s">
        <v>190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</row>
    <row r="87" spans="1:75" ht="27" customHeight="1">
      <c r="A87" t="s">
        <v>183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</row>
    <row r="95" spans="1:75">
      <c r="BW95">
        <f>180+60</f>
        <v>240</v>
      </c>
    </row>
  </sheetData>
  <customSheetViews>
    <customSheetView guid="{15D207B2-3917-7C4E-91A3-9A7E2B9E24E7}">
      <selection activeCell="A3" sqref="A3:B8"/>
      <pageMargins left="0.7" right="0.7" top="0.75" bottom="0.75" header="0.3" footer="0.3"/>
      <pageSetup orientation="portrait" horizontalDpi="0" verticalDpi="0"/>
    </customSheetView>
    <customSheetView guid="{7DB0FBC7-F997-DE42-B5F5-B949F93228CB}" topLeftCell="A39">
      <selection activeCell="C57" sqref="C57"/>
      <pageMargins left="0.7" right="0.7" top="0.75" bottom="0.75" header="0.3" footer="0.3"/>
      <pageSetup orientation="portrait" horizontalDpi="0" verticalDpi="0"/>
    </customSheetView>
  </customSheetViews>
  <mergeCells count="3">
    <mergeCell ref="BI11:BJ12"/>
    <mergeCell ref="BI63:BJ64"/>
    <mergeCell ref="BI32:BJ33"/>
  </mergeCells>
  <phoneticPr fontId="8" type="noConversion"/>
  <conditionalFormatting sqref="A2">
    <cfRule type="duplicateValues" dxfId="0" priority="3"/>
  </conditionalFormatting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10E58-FD01-DB47-8674-B8C76AED7283}">
  <dimension ref="A1:J30"/>
  <sheetViews>
    <sheetView workbookViewId="0">
      <selection activeCell="G12" sqref="G12"/>
    </sheetView>
  </sheetViews>
  <sheetFormatPr baseColWidth="10" defaultRowHeight="16"/>
  <cols>
    <col min="1" max="2" width="17.83203125" customWidth="1"/>
    <col min="3" max="3" width="4.83203125" customWidth="1"/>
    <col min="4" max="4" width="18.1640625" bestFit="1" customWidth="1"/>
    <col min="5" max="5" width="17.83203125" customWidth="1"/>
    <col min="9" max="9" width="18.83203125" bestFit="1" customWidth="1"/>
  </cols>
  <sheetData>
    <row r="1" spans="1:10" ht="17" thickBot="1">
      <c r="A1" s="123" t="s">
        <v>70</v>
      </c>
      <c r="B1" s="124"/>
      <c r="C1" s="124"/>
      <c r="D1" s="124"/>
      <c r="E1" s="125"/>
    </row>
    <row r="2" spans="1:10" ht="25" customHeight="1" thickBot="1">
      <c r="A2" s="53" t="s">
        <v>1</v>
      </c>
      <c r="B2" s="60"/>
      <c r="C2" s="9"/>
      <c r="D2" s="54" t="s">
        <v>31</v>
      </c>
      <c r="E2" s="58"/>
    </row>
    <row r="3" spans="1:10" ht="25" customHeight="1" thickBot="1">
      <c r="A3" s="54" t="s">
        <v>2</v>
      </c>
      <c r="B3" s="58"/>
      <c r="C3" s="9"/>
      <c r="D3" s="54" t="s">
        <v>32</v>
      </c>
      <c r="E3" s="58"/>
      <c r="I3" s="69" t="s">
        <v>118</v>
      </c>
    </row>
    <row r="4" spans="1:10" ht="25" customHeight="1" thickBot="1">
      <c r="A4" s="54" t="s">
        <v>3</v>
      </c>
      <c r="B4" s="58"/>
      <c r="C4" s="9"/>
      <c r="D4" s="54" t="s">
        <v>33</v>
      </c>
      <c r="E4" s="52"/>
      <c r="I4" s="70">
        <v>1</v>
      </c>
    </row>
    <row r="5" spans="1:10" ht="25" customHeight="1" thickBot="1">
      <c r="A5" s="54" t="s">
        <v>4</v>
      </c>
      <c r="B5" s="58"/>
      <c r="C5" s="9"/>
      <c r="D5" s="54" t="s">
        <v>34</v>
      </c>
      <c r="E5" s="58"/>
      <c r="I5" s="60">
        <v>2</v>
      </c>
    </row>
    <row r="6" spans="1:10" ht="25" customHeight="1" thickBot="1">
      <c r="A6" s="54" t="s">
        <v>5</v>
      </c>
      <c r="B6" s="58"/>
      <c r="C6" s="9"/>
      <c r="D6" s="54" t="s">
        <v>35</v>
      </c>
      <c r="E6" s="59"/>
    </row>
    <row r="7" spans="1:10" ht="25" customHeight="1" thickBot="1">
      <c r="A7" s="54" t="s">
        <v>6</v>
      </c>
      <c r="B7" s="58"/>
      <c r="C7" s="9"/>
      <c r="D7" s="54" t="s">
        <v>36</v>
      </c>
      <c r="E7" s="58"/>
      <c r="H7" s="126" t="s">
        <v>133</v>
      </c>
      <c r="I7" s="127"/>
      <c r="J7" s="128"/>
    </row>
    <row r="8" spans="1:10" ht="25" customHeight="1" thickBot="1">
      <c r="A8" s="54" t="s">
        <v>7</v>
      </c>
      <c r="B8" s="52"/>
      <c r="C8" s="9"/>
      <c r="D8" s="55" t="s">
        <v>38</v>
      </c>
      <c r="E8" s="62"/>
      <c r="H8" s="129"/>
      <c r="I8" s="130"/>
      <c r="J8" s="131"/>
    </row>
    <row r="9" spans="1:10" ht="25" customHeight="1" thickBot="1">
      <c r="A9" s="54" t="s">
        <v>8</v>
      </c>
      <c r="B9" s="58"/>
      <c r="C9" s="9"/>
      <c r="D9" s="54" t="s">
        <v>39</v>
      </c>
      <c r="E9" s="58"/>
      <c r="H9" s="132"/>
      <c r="I9" s="133"/>
      <c r="J9" s="134"/>
    </row>
    <row r="10" spans="1:10" ht="25" customHeight="1" thickBot="1">
      <c r="A10" s="54" t="s">
        <v>9</v>
      </c>
      <c r="B10" s="58"/>
      <c r="C10" s="9"/>
      <c r="D10" s="54" t="s">
        <v>41</v>
      </c>
      <c r="E10" s="59"/>
      <c r="H10">
        <v>1</v>
      </c>
      <c r="I10" t="s">
        <v>141</v>
      </c>
    </row>
    <row r="11" spans="1:10" ht="25" customHeight="1" thickBot="1">
      <c r="A11" s="54" t="s">
        <v>10</v>
      </c>
      <c r="B11" s="59"/>
      <c r="C11" s="9"/>
      <c r="D11" s="54" t="s">
        <v>42</v>
      </c>
      <c r="E11" s="58"/>
      <c r="H11">
        <v>2</v>
      </c>
      <c r="I11" t="s">
        <v>142</v>
      </c>
    </row>
    <row r="12" spans="1:10" ht="25" customHeight="1" thickBot="1">
      <c r="A12" s="54" t="s">
        <v>83</v>
      </c>
      <c r="B12" s="58"/>
      <c r="C12" s="9"/>
      <c r="D12" s="54" t="s">
        <v>43</v>
      </c>
      <c r="E12" s="58"/>
      <c r="H12">
        <v>3</v>
      </c>
      <c r="I12" t="s">
        <v>143</v>
      </c>
    </row>
    <row r="13" spans="1:10" ht="25" customHeight="1" thickBot="1">
      <c r="A13" s="54" t="s">
        <v>11</v>
      </c>
      <c r="B13" s="52"/>
      <c r="C13" s="9"/>
      <c r="D13" s="54" t="s">
        <v>44</v>
      </c>
      <c r="E13" s="52"/>
      <c r="H13">
        <v>4</v>
      </c>
      <c r="I13" t="s">
        <v>144</v>
      </c>
    </row>
    <row r="14" spans="1:10" ht="25" customHeight="1" thickBot="1">
      <c r="A14" s="54" t="s">
        <v>12</v>
      </c>
      <c r="B14" s="58"/>
      <c r="C14" s="9"/>
      <c r="D14" s="56" t="s">
        <v>53</v>
      </c>
      <c r="E14" s="58"/>
      <c r="H14">
        <v>5</v>
      </c>
      <c r="I14" t="s">
        <v>156</v>
      </c>
    </row>
    <row r="15" spans="1:10" ht="25" customHeight="1" thickBot="1">
      <c r="A15" s="54" t="s">
        <v>13</v>
      </c>
      <c r="B15" s="58"/>
      <c r="C15" s="9"/>
      <c r="D15" s="56" t="s">
        <v>101</v>
      </c>
      <c r="E15" s="58"/>
      <c r="H15">
        <v>6</v>
      </c>
      <c r="I15" t="s">
        <v>157</v>
      </c>
    </row>
    <row r="16" spans="1:10" ht="25" customHeight="1" thickBot="1">
      <c r="A16" s="54" t="s">
        <v>14</v>
      </c>
      <c r="B16" s="52"/>
      <c r="C16" s="9"/>
      <c r="D16" s="56" t="s">
        <v>67</v>
      </c>
      <c r="E16" s="58"/>
      <c r="H16">
        <v>7</v>
      </c>
      <c r="I16" t="s">
        <v>158</v>
      </c>
    </row>
    <row r="17" spans="1:9" ht="25" customHeight="1" thickBot="1">
      <c r="A17" s="54" t="s">
        <v>15</v>
      </c>
      <c r="B17" s="58"/>
      <c r="C17" s="9"/>
      <c r="D17" s="56" t="s">
        <v>54</v>
      </c>
      <c r="E17" s="58"/>
      <c r="H17">
        <v>8</v>
      </c>
      <c r="I17" t="s">
        <v>156</v>
      </c>
    </row>
    <row r="18" spans="1:9" ht="25" customHeight="1" thickBot="1">
      <c r="A18" s="54" t="s">
        <v>16</v>
      </c>
      <c r="B18" s="59"/>
      <c r="C18" s="9"/>
      <c r="D18" s="56" t="s">
        <v>55</v>
      </c>
      <c r="E18" s="58"/>
    </row>
    <row r="19" spans="1:9" ht="25" customHeight="1" thickBot="1">
      <c r="A19" s="54" t="s">
        <v>17</v>
      </c>
      <c r="B19" s="58"/>
      <c r="C19" s="9"/>
      <c r="D19" s="56" t="s">
        <v>56</v>
      </c>
      <c r="E19" s="52"/>
    </row>
    <row r="20" spans="1:9" ht="25" customHeight="1" thickBot="1">
      <c r="A20" s="54" t="s">
        <v>19</v>
      </c>
      <c r="B20" s="59"/>
      <c r="C20" s="9"/>
      <c r="D20" s="56" t="s">
        <v>57</v>
      </c>
      <c r="E20" s="57"/>
    </row>
    <row r="21" spans="1:9" ht="25" customHeight="1" thickBot="1">
      <c r="A21" s="54" t="s">
        <v>20</v>
      </c>
      <c r="B21" s="58"/>
      <c r="C21" s="9"/>
      <c r="D21" s="56" t="s">
        <v>58</v>
      </c>
      <c r="E21" s="58"/>
    </row>
    <row r="22" spans="1:9" ht="25" customHeight="1" thickBot="1">
      <c r="A22" s="54" t="s">
        <v>21</v>
      </c>
      <c r="B22" s="59"/>
      <c r="C22" s="9"/>
      <c r="D22" s="56" t="s">
        <v>59</v>
      </c>
      <c r="E22" s="59"/>
    </row>
    <row r="23" spans="1:9" ht="25" customHeight="1" thickBot="1">
      <c r="A23" s="54" t="s">
        <v>22</v>
      </c>
      <c r="B23" s="58"/>
      <c r="C23" s="9"/>
      <c r="D23" s="56" t="s">
        <v>60</v>
      </c>
      <c r="E23" s="58"/>
    </row>
    <row r="24" spans="1:9" ht="25" customHeight="1" thickBot="1">
      <c r="A24" s="55" t="s">
        <v>24</v>
      </c>
      <c r="B24" s="52"/>
      <c r="C24" s="9"/>
      <c r="D24" s="56" t="s">
        <v>62</v>
      </c>
      <c r="E24" s="59"/>
    </row>
    <row r="25" spans="1:9" ht="25" customHeight="1" thickBot="1">
      <c r="A25" s="54" t="s">
        <v>25</v>
      </c>
      <c r="B25" s="58"/>
      <c r="C25" s="9"/>
      <c r="D25" s="56" t="s">
        <v>63</v>
      </c>
      <c r="E25" s="59"/>
    </row>
    <row r="26" spans="1:9" ht="25" customHeight="1" thickBot="1">
      <c r="A26" s="54" t="s">
        <v>26</v>
      </c>
      <c r="B26" s="58"/>
      <c r="C26" s="9"/>
      <c r="D26" s="56" t="s">
        <v>64</v>
      </c>
      <c r="E26" s="59"/>
    </row>
    <row r="27" spans="1:9" ht="25" customHeight="1" thickBot="1">
      <c r="A27" s="54" t="s">
        <v>27</v>
      </c>
      <c r="B27" s="59"/>
      <c r="C27" s="8"/>
      <c r="D27" s="56" t="s">
        <v>65</v>
      </c>
      <c r="E27" s="52"/>
    </row>
    <row r="28" spans="1:9" ht="25" customHeight="1" thickBot="1">
      <c r="A28" s="54" t="s">
        <v>28</v>
      </c>
      <c r="B28" s="59"/>
      <c r="C28" s="9"/>
      <c r="D28" s="56" t="s">
        <v>66</v>
      </c>
      <c r="E28" s="58"/>
    </row>
    <row r="29" spans="1:9" ht="25" customHeight="1" thickBot="1">
      <c r="A29" s="79" t="s">
        <v>29</v>
      </c>
      <c r="B29" s="58"/>
      <c r="C29" s="9"/>
      <c r="D29" s="56" t="s">
        <v>61</v>
      </c>
      <c r="E29" s="52"/>
    </row>
    <row r="30" spans="1:9" ht="25" customHeight="1" thickBot="1">
      <c r="A30" s="54" t="s">
        <v>30</v>
      </c>
      <c r="B30" s="60"/>
      <c r="C30" s="9"/>
    </row>
  </sheetData>
  <mergeCells count="2">
    <mergeCell ref="A1:E1"/>
    <mergeCell ref="H7:J9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0FC55-90FB-BF49-A73A-F744F6F094AA}">
  <dimension ref="A1:J30"/>
  <sheetViews>
    <sheetView topLeftCell="A2" workbookViewId="0">
      <selection activeCell="G14" sqref="G14"/>
    </sheetView>
  </sheetViews>
  <sheetFormatPr baseColWidth="10" defaultRowHeight="16"/>
  <cols>
    <col min="1" max="2" width="17.83203125" customWidth="1"/>
    <col min="3" max="3" width="4.83203125" customWidth="1"/>
    <col min="4" max="5" width="17.83203125" customWidth="1"/>
    <col min="9" max="9" width="24" bestFit="1" customWidth="1"/>
  </cols>
  <sheetData>
    <row r="1" spans="1:10" ht="17" thickBot="1">
      <c r="A1" s="123" t="s">
        <v>132</v>
      </c>
      <c r="B1" s="124"/>
      <c r="C1" s="124"/>
      <c r="D1" s="124"/>
      <c r="E1" s="125"/>
    </row>
    <row r="2" spans="1:10" ht="25" customHeight="1" thickBot="1">
      <c r="A2" s="53" t="s">
        <v>1</v>
      </c>
      <c r="B2" s="81"/>
      <c r="C2" s="8"/>
      <c r="D2" s="63" t="s">
        <v>30</v>
      </c>
      <c r="E2" s="60"/>
    </row>
    <row r="3" spans="1:10" ht="25" customHeight="1" thickBot="1">
      <c r="A3" s="54" t="s">
        <v>2</v>
      </c>
      <c r="B3" s="59"/>
      <c r="C3" s="8"/>
      <c r="D3" s="65" t="s">
        <v>31</v>
      </c>
      <c r="E3" s="59"/>
      <c r="I3" s="69" t="s">
        <v>137</v>
      </c>
    </row>
    <row r="4" spans="1:10" ht="25" customHeight="1" thickBot="1">
      <c r="A4" s="54" t="s">
        <v>3</v>
      </c>
      <c r="B4" s="64"/>
      <c r="C4" s="8"/>
      <c r="D4" s="65" t="s">
        <v>32</v>
      </c>
      <c r="E4" s="59"/>
      <c r="I4" s="70">
        <v>1</v>
      </c>
    </row>
    <row r="5" spans="1:10" ht="25" customHeight="1" thickBot="1">
      <c r="A5" s="54" t="s">
        <v>4</v>
      </c>
      <c r="B5" s="59"/>
      <c r="C5" s="8"/>
      <c r="D5" s="65" t="s">
        <v>33</v>
      </c>
      <c r="E5" s="64"/>
      <c r="I5" s="60">
        <v>2</v>
      </c>
    </row>
    <row r="6" spans="1:10" ht="25" customHeight="1" thickBot="1">
      <c r="A6" s="54" t="s">
        <v>5</v>
      </c>
      <c r="B6" s="59"/>
      <c r="C6" s="8"/>
      <c r="D6" s="65" t="s">
        <v>34</v>
      </c>
      <c r="E6" s="59"/>
    </row>
    <row r="7" spans="1:10" ht="25" customHeight="1" thickBot="1">
      <c r="A7" s="54" t="s">
        <v>6</v>
      </c>
      <c r="B7" s="64"/>
      <c r="C7" s="8"/>
      <c r="D7" s="65" t="s">
        <v>35</v>
      </c>
      <c r="E7" s="64"/>
      <c r="H7" s="135" t="s">
        <v>138</v>
      </c>
      <c r="I7" s="136"/>
      <c r="J7" s="137"/>
    </row>
    <row r="8" spans="1:10" ht="25" customHeight="1" thickBot="1">
      <c r="A8" s="54" t="s">
        <v>7</v>
      </c>
      <c r="B8" s="64"/>
      <c r="C8" s="8"/>
      <c r="D8" s="65" t="s">
        <v>36</v>
      </c>
      <c r="E8" s="59"/>
      <c r="H8" s="138"/>
      <c r="I8" s="139"/>
      <c r="J8" s="140"/>
    </row>
    <row r="9" spans="1:10" ht="25" customHeight="1" thickBot="1">
      <c r="A9" s="54" t="s">
        <v>8</v>
      </c>
      <c r="B9" s="59"/>
      <c r="C9" s="8"/>
      <c r="D9" s="66" t="s">
        <v>38</v>
      </c>
      <c r="E9" s="67"/>
      <c r="H9" s="141"/>
      <c r="I9" s="142"/>
      <c r="J9" s="143"/>
    </row>
    <row r="10" spans="1:10" ht="25" customHeight="1" thickBot="1">
      <c r="A10" s="54" t="s">
        <v>9</v>
      </c>
      <c r="B10" s="59"/>
      <c r="C10" s="8"/>
      <c r="D10" s="65" t="s">
        <v>39</v>
      </c>
      <c r="E10" s="59"/>
      <c r="H10">
        <v>1</v>
      </c>
      <c r="I10" t="s">
        <v>140</v>
      </c>
    </row>
    <row r="11" spans="1:10" ht="25" customHeight="1" thickBot="1">
      <c r="A11" s="54" t="s">
        <v>10</v>
      </c>
      <c r="B11" s="58"/>
      <c r="C11" s="8"/>
      <c r="D11" s="65" t="s">
        <v>41</v>
      </c>
      <c r="E11" s="64"/>
      <c r="H11">
        <v>2</v>
      </c>
      <c r="I11" t="s">
        <v>193</v>
      </c>
    </row>
    <row r="12" spans="1:10" ht="25" customHeight="1" thickBot="1">
      <c r="A12" s="54" t="s">
        <v>83</v>
      </c>
      <c r="B12" s="64"/>
      <c r="C12" s="8"/>
      <c r="D12" s="65" t="s">
        <v>42</v>
      </c>
      <c r="E12" s="59"/>
      <c r="H12">
        <v>3</v>
      </c>
      <c r="I12" t="s">
        <v>145</v>
      </c>
    </row>
    <row r="13" spans="1:10" ht="25" customHeight="1" thickBot="1">
      <c r="A13" s="54" t="s">
        <v>11</v>
      </c>
      <c r="B13" s="59"/>
      <c r="C13" s="8"/>
      <c r="D13" s="65" t="s">
        <v>43</v>
      </c>
      <c r="E13" s="59"/>
    </row>
    <row r="14" spans="1:10" ht="25" customHeight="1" thickBot="1">
      <c r="A14" s="54" t="s">
        <v>12</v>
      </c>
      <c r="B14" s="59"/>
      <c r="C14" s="8"/>
      <c r="D14" s="65" t="s">
        <v>44</v>
      </c>
      <c r="E14" s="64"/>
    </row>
    <row r="15" spans="1:10" ht="25" customHeight="1" thickBot="1">
      <c r="A15" s="54" t="s">
        <v>13</v>
      </c>
      <c r="B15" s="58"/>
      <c r="C15" s="8"/>
      <c r="D15" s="68" t="s">
        <v>53</v>
      </c>
      <c r="E15" s="59"/>
    </row>
    <row r="16" spans="1:10" ht="25" customHeight="1" thickBot="1">
      <c r="A16" s="54" t="s">
        <v>14</v>
      </c>
      <c r="B16" s="64"/>
      <c r="C16" s="8"/>
      <c r="D16" s="68" t="s">
        <v>101</v>
      </c>
      <c r="E16" s="59"/>
    </row>
    <row r="17" spans="1:5" ht="25" customHeight="1" thickBot="1">
      <c r="A17" s="54" t="s">
        <v>15</v>
      </c>
      <c r="B17" s="59"/>
      <c r="C17" s="8"/>
      <c r="D17" s="68" t="s">
        <v>67</v>
      </c>
      <c r="E17" s="64"/>
    </row>
    <row r="18" spans="1:5" ht="25" customHeight="1" thickBot="1">
      <c r="A18" s="54" t="s">
        <v>16</v>
      </c>
      <c r="B18" s="64"/>
      <c r="C18" s="8"/>
      <c r="D18" s="68" t="s">
        <v>54</v>
      </c>
      <c r="E18" s="64"/>
    </row>
    <row r="19" spans="1:5" ht="25" customHeight="1" thickBot="1">
      <c r="A19" s="54" t="s">
        <v>17</v>
      </c>
      <c r="B19" s="58"/>
      <c r="C19" s="8"/>
      <c r="D19" s="68" t="s">
        <v>55</v>
      </c>
      <c r="E19" s="64"/>
    </row>
    <row r="20" spans="1:5" ht="25" customHeight="1" thickBot="1">
      <c r="A20" s="54" t="s">
        <v>19</v>
      </c>
      <c r="B20" s="64"/>
      <c r="C20" s="8"/>
      <c r="D20" s="68" t="s">
        <v>56</v>
      </c>
      <c r="E20" s="64"/>
    </row>
    <row r="21" spans="1:5" ht="25" customHeight="1" thickBot="1">
      <c r="A21" s="54" t="s">
        <v>20</v>
      </c>
      <c r="B21" s="64"/>
      <c r="C21" s="8"/>
      <c r="D21" s="68" t="s">
        <v>57</v>
      </c>
      <c r="E21" s="64"/>
    </row>
    <row r="22" spans="1:5" ht="25" customHeight="1" thickBot="1">
      <c r="A22" s="54" t="s">
        <v>21</v>
      </c>
      <c r="B22" s="64"/>
      <c r="C22" s="8"/>
      <c r="D22" s="68" t="s">
        <v>58</v>
      </c>
      <c r="E22" s="59"/>
    </row>
    <row r="23" spans="1:5" ht="25" customHeight="1" thickBot="1">
      <c r="A23" s="54" t="s">
        <v>22</v>
      </c>
      <c r="B23" s="58"/>
      <c r="C23" s="8"/>
      <c r="D23" s="68" t="s">
        <v>59</v>
      </c>
      <c r="E23" s="59"/>
    </row>
    <row r="24" spans="1:5" ht="25" customHeight="1" thickBot="1">
      <c r="A24" s="55" t="s">
        <v>24</v>
      </c>
      <c r="B24" s="64"/>
      <c r="C24" s="8"/>
      <c r="D24" s="68" t="s">
        <v>60</v>
      </c>
      <c r="E24" s="59"/>
    </row>
    <row r="25" spans="1:5" ht="25" customHeight="1" thickBot="1">
      <c r="A25" s="54" t="s">
        <v>25</v>
      </c>
      <c r="B25" s="64"/>
      <c r="C25" s="8"/>
      <c r="D25" s="68" t="s">
        <v>62</v>
      </c>
      <c r="E25" s="64"/>
    </row>
    <row r="26" spans="1:5" ht="25" customHeight="1" thickBot="1">
      <c r="A26" s="54" t="s">
        <v>26</v>
      </c>
      <c r="B26" s="59"/>
      <c r="C26" s="8"/>
      <c r="D26" s="68" t="s">
        <v>63</v>
      </c>
      <c r="E26" s="59"/>
    </row>
    <row r="27" spans="1:5" ht="25" customHeight="1" thickBot="1">
      <c r="A27" s="54" t="s">
        <v>27</v>
      </c>
      <c r="B27" s="64"/>
      <c r="C27" s="8"/>
      <c r="D27" s="68" t="s">
        <v>64</v>
      </c>
      <c r="E27" s="64"/>
    </row>
    <row r="28" spans="1:5" ht="25" customHeight="1" thickBot="1">
      <c r="A28" s="54" t="s">
        <v>28</v>
      </c>
      <c r="B28" s="64"/>
      <c r="C28" s="8"/>
      <c r="D28" s="68" t="s">
        <v>65</v>
      </c>
      <c r="E28" s="64"/>
    </row>
    <row r="29" spans="1:5" ht="25" customHeight="1" thickBot="1">
      <c r="A29" s="54" t="s">
        <v>29</v>
      </c>
      <c r="B29" s="64"/>
      <c r="C29" s="8"/>
      <c r="D29" s="68" t="s">
        <v>66</v>
      </c>
      <c r="E29" s="59"/>
    </row>
    <row r="30" spans="1:5" ht="25" customHeight="1" thickBot="1">
      <c r="C30" s="8"/>
      <c r="D30" s="68" t="s">
        <v>61</v>
      </c>
      <c r="E30" s="59"/>
    </row>
  </sheetData>
  <mergeCells count="2">
    <mergeCell ref="A1:E1"/>
    <mergeCell ref="H7:J9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5C92E-6F27-724F-AA1F-B0B5971F86A6}">
  <dimension ref="A1:J30"/>
  <sheetViews>
    <sheetView workbookViewId="0">
      <selection activeCell="G18" sqref="G18"/>
    </sheetView>
  </sheetViews>
  <sheetFormatPr baseColWidth="10" defaultRowHeight="16"/>
  <cols>
    <col min="1" max="2" width="17.83203125" customWidth="1"/>
    <col min="3" max="3" width="4.83203125" customWidth="1"/>
    <col min="4" max="5" width="17.83203125" customWidth="1"/>
    <col min="9" max="9" width="27" bestFit="1" customWidth="1"/>
  </cols>
  <sheetData>
    <row r="1" spans="1:10" ht="17" thickBot="1">
      <c r="A1" s="123" t="s">
        <v>134</v>
      </c>
      <c r="B1" s="124"/>
      <c r="C1" s="124"/>
      <c r="D1" s="124"/>
      <c r="E1" s="125"/>
    </row>
    <row r="2" spans="1:10" ht="25" customHeight="1" thickBot="1">
      <c r="A2" s="53" t="s">
        <v>1</v>
      </c>
      <c r="B2" s="81"/>
      <c r="C2" s="8"/>
      <c r="D2" s="63" t="s">
        <v>30</v>
      </c>
      <c r="E2" s="61"/>
    </row>
    <row r="3" spans="1:10" ht="25" customHeight="1" thickBot="1">
      <c r="A3" s="54" t="s">
        <v>2</v>
      </c>
      <c r="B3" s="58"/>
      <c r="C3" s="8"/>
      <c r="D3" s="65" t="s">
        <v>31</v>
      </c>
      <c r="E3" s="58"/>
      <c r="I3" s="69" t="s">
        <v>136</v>
      </c>
    </row>
    <row r="4" spans="1:10" ht="25" customHeight="1" thickBot="1">
      <c r="A4" s="54" t="s">
        <v>3</v>
      </c>
      <c r="B4" s="59"/>
      <c r="C4" s="8"/>
      <c r="D4" s="65" t="s">
        <v>32</v>
      </c>
      <c r="E4" s="59"/>
      <c r="I4" s="70">
        <v>1</v>
      </c>
    </row>
    <row r="5" spans="1:10" ht="25" customHeight="1" thickBot="1">
      <c r="A5" s="54" t="s">
        <v>4</v>
      </c>
      <c r="B5" s="59"/>
      <c r="C5" s="8"/>
      <c r="D5" s="65" t="s">
        <v>33</v>
      </c>
      <c r="E5" s="64"/>
      <c r="I5" s="60">
        <v>2</v>
      </c>
    </row>
    <row r="6" spans="1:10" ht="25" customHeight="1" thickBot="1">
      <c r="A6" s="54" t="s">
        <v>5</v>
      </c>
      <c r="B6" s="59"/>
      <c r="C6" s="8"/>
      <c r="D6" s="65" t="s">
        <v>34</v>
      </c>
      <c r="E6" s="59"/>
    </row>
    <row r="7" spans="1:10" ht="25" customHeight="1" thickBot="1">
      <c r="A7" s="54" t="s">
        <v>6</v>
      </c>
      <c r="B7" s="58"/>
      <c r="C7" s="8"/>
      <c r="D7" s="65" t="s">
        <v>35</v>
      </c>
      <c r="E7" s="59"/>
      <c r="H7" s="144" t="s">
        <v>135</v>
      </c>
      <c r="I7" s="145"/>
      <c r="J7" s="146"/>
    </row>
    <row r="8" spans="1:10" ht="25" customHeight="1" thickBot="1">
      <c r="A8" s="54" t="s">
        <v>7</v>
      </c>
      <c r="B8" s="64"/>
      <c r="C8" s="8"/>
      <c r="D8" s="65" t="s">
        <v>36</v>
      </c>
      <c r="E8" s="59"/>
      <c r="H8" s="147"/>
      <c r="I8" s="148"/>
      <c r="J8" s="149"/>
    </row>
    <row r="9" spans="1:10" ht="25" customHeight="1" thickBot="1">
      <c r="A9" s="54" t="s">
        <v>8</v>
      </c>
      <c r="B9" s="59"/>
      <c r="C9" s="8"/>
      <c r="D9" s="66" t="s">
        <v>38</v>
      </c>
      <c r="E9" s="67"/>
      <c r="H9" s="150"/>
      <c r="I9" s="151"/>
      <c r="J9" s="152"/>
    </row>
    <row r="10" spans="1:10" ht="25" customHeight="1" thickBot="1">
      <c r="A10" s="54" t="s">
        <v>9</v>
      </c>
      <c r="B10" s="58"/>
      <c r="C10" s="8"/>
      <c r="D10" s="65" t="s">
        <v>39</v>
      </c>
      <c r="E10" s="59"/>
      <c r="H10">
        <v>1</v>
      </c>
      <c r="I10" t="s">
        <v>153</v>
      </c>
    </row>
    <row r="11" spans="1:10" ht="25" customHeight="1" thickBot="1">
      <c r="A11" s="54" t="s">
        <v>10</v>
      </c>
      <c r="B11" s="59"/>
      <c r="C11" s="8"/>
      <c r="D11" s="65" t="s">
        <v>41</v>
      </c>
      <c r="E11" s="64"/>
      <c r="H11">
        <v>2</v>
      </c>
      <c r="I11" t="s">
        <v>149</v>
      </c>
    </row>
    <row r="12" spans="1:10" ht="25" customHeight="1" thickBot="1">
      <c r="A12" s="54" t="s">
        <v>83</v>
      </c>
      <c r="B12" s="59"/>
      <c r="C12" s="8"/>
      <c r="D12" s="65" t="s">
        <v>42</v>
      </c>
      <c r="E12" s="59"/>
      <c r="H12">
        <v>3</v>
      </c>
      <c r="I12" t="s">
        <v>159</v>
      </c>
    </row>
    <row r="13" spans="1:10" ht="25" customHeight="1" thickBot="1">
      <c r="A13" s="54" t="s">
        <v>11</v>
      </c>
      <c r="B13" s="64"/>
      <c r="C13" s="8"/>
      <c r="D13" s="65" t="s">
        <v>43</v>
      </c>
      <c r="E13" s="59"/>
    </row>
    <row r="14" spans="1:10" ht="25" customHeight="1" thickBot="1">
      <c r="A14" s="54" t="s">
        <v>12</v>
      </c>
      <c r="B14" s="59"/>
      <c r="C14" s="8"/>
      <c r="D14" s="65" t="s">
        <v>44</v>
      </c>
      <c r="E14" s="64"/>
    </row>
    <row r="15" spans="1:10" ht="25" customHeight="1" thickBot="1">
      <c r="A15" s="54" t="s">
        <v>13</v>
      </c>
      <c r="B15" s="58"/>
      <c r="C15" s="8"/>
      <c r="D15" s="68" t="s">
        <v>53</v>
      </c>
      <c r="E15" s="59"/>
    </row>
    <row r="16" spans="1:10" ht="25" customHeight="1" thickBot="1">
      <c r="A16" s="54" t="s">
        <v>14</v>
      </c>
      <c r="B16" s="59"/>
      <c r="C16" s="8"/>
      <c r="D16" s="68" t="s">
        <v>101</v>
      </c>
      <c r="E16" s="59"/>
    </row>
    <row r="17" spans="1:5" ht="25" customHeight="1" thickBot="1">
      <c r="A17" s="54" t="s">
        <v>15</v>
      </c>
      <c r="B17" s="59"/>
      <c r="C17" s="8"/>
      <c r="D17" s="68" t="s">
        <v>67</v>
      </c>
      <c r="E17" s="59"/>
    </row>
    <row r="18" spans="1:5" ht="25" customHeight="1" thickBot="1">
      <c r="A18" s="54" t="s">
        <v>16</v>
      </c>
      <c r="B18" s="59"/>
      <c r="C18" s="8"/>
      <c r="D18" s="68" t="s">
        <v>54</v>
      </c>
      <c r="E18" s="59"/>
    </row>
    <row r="19" spans="1:5" ht="25" customHeight="1" thickBot="1">
      <c r="A19" s="54" t="s">
        <v>17</v>
      </c>
      <c r="B19" s="59"/>
      <c r="C19" s="8"/>
      <c r="D19" s="68" t="s">
        <v>55</v>
      </c>
      <c r="E19" s="59"/>
    </row>
    <row r="20" spans="1:5" ht="25" customHeight="1" thickBot="1">
      <c r="A20" s="54" t="s">
        <v>19</v>
      </c>
      <c r="B20" s="59"/>
      <c r="C20" s="8"/>
      <c r="D20" s="68" t="s">
        <v>56</v>
      </c>
      <c r="E20" s="64"/>
    </row>
    <row r="21" spans="1:5" ht="25" customHeight="1" thickBot="1">
      <c r="A21" s="54" t="s">
        <v>20</v>
      </c>
      <c r="B21" s="59"/>
      <c r="C21" s="8"/>
      <c r="D21" s="68" t="s">
        <v>57</v>
      </c>
      <c r="E21" s="59"/>
    </row>
    <row r="22" spans="1:5" ht="25" customHeight="1" thickBot="1">
      <c r="A22" s="54" t="s">
        <v>21</v>
      </c>
      <c r="B22" s="64"/>
      <c r="C22" s="8"/>
      <c r="D22" s="68" t="s">
        <v>58</v>
      </c>
      <c r="E22" s="59"/>
    </row>
    <row r="23" spans="1:5" ht="25" customHeight="1" thickBot="1">
      <c r="A23" s="54" t="s">
        <v>22</v>
      </c>
      <c r="B23" s="58"/>
      <c r="C23" s="8"/>
      <c r="D23" s="68" t="s">
        <v>59</v>
      </c>
      <c r="E23" s="59"/>
    </row>
    <row r="24" spans="1:5" ht="25" customHeight="1" thickBot="1">
      <c r="A24" s="55" t="s">
        <v>24</v>
      </c>
      <c r="B24" s="64"/>
      <c r="C24" s="8"/>
      <c r="D24" s="68" t="s">
        <v>60</v>
      </c>
      <c r="E24" s="59"/>
    </row>
    <row r="25" spans="1:5" ht="25" customHeight="1" thickBot="1">
      <c r="A25" s="54" t="s">
        <v>25</v>
      </c>
      <c r="B25" s="64"/>
      <c r="C25" s="8"/>
      <c r="D25" s="68" t="s">
        <v>62</v>
      </c>
      <c r="E25" s="59"/>
    </row>
    <row r="26" spans="1:5" ht="25" customHeight="1" thickBot="1">
      <c r="A26" s="54" t="s">
        <v>26</v>
      </c>
      <c r="B26" s="59"/>
      <c r="C26" s="8"/>
      <c r="D26" s="68" t="s">
        <v>63</v>
      </c>
      <c r="E26" s="59"/>
    </row>
    <row r="27" spans="1:5" ht="25" customHeight="1" thickBot="1">
      <c r="A27" s="54" t="s">
        <v>27</v>
      </c>
      <c r="B27" s="59"/>
      <c r="C27" s="8"/>
      <c r="D27" s="68" t="s">
        <v>64</v>
      </c>
      <c r="E27" s="59"/>
    </row>
    <row r="28" spans="1:5" ht="25" customHeight="1" thickBot="1">
      <c r="A28" s="54" t="s">
        <v>28</v>
      </c>
      <c r="B28" s="59"/>
      <c r="C28" s="8"/>
      <c r="D28" s="68" t="s">
        <v>65</v>
      </c>
      <c r="E28" s="64"/>
    </row>
    <row r="29" spans="1:5" ht="25" customHeight="1" thickBot="1">
      <c r="A29" s="54" t="s">
        <v>29</v>
      </c>
      <c r="B29" s="64"/>
      <c r="C29" s="8"/>
      <c r="D29" s="68" t="s">
        <v>66</v>
      </c>
      <c r="E29" s="58"/>
    </row>
    <row r="30" spans="1:5" ht="25" customHeight="1" thickBot="1">
      <c r="C30" s="8"/>
      <c r="D30" s="68" t="s">
        <v>61</v>
      </c>
      <c r="E30" s="64"/>
    </row>
  </sheetData>
  <mergeCells count="2">
    <mergeCell ref="A1:E1"/>
    <mergeCell ref="H7:J9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Spring 2018 Points</vt:lpstr>
      <vt:lpstr>brotherhood</vt:lpstr>
      <vt:lpstr>Professional Events</vt:lpstr>
      <vt:lpstr>Community Service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2018-03-06T23:29:21Z</cp:lastPrinted>
  <dcterms:created xsi:type="dcterms:W3CDTF">2017-11-20T17:51:50Z</dcterms:created>
  <dcterms:modified xsi:type="dcterms:W3CDTF">2018-04-20T15:17:49Z</dcterms:modified>
</cp:coreProperties>
</file>