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0116"/>
  <workbookPr/>
  <mc:AlternateContent xmlns:mc="http://schemas.openxmlformats.org/markup-compatibility/2006">
    <mc:Choice Requires="x15">
      <x15ac:absPath xmlns:x15ac="http://schemas.microsoft.com/office/spreadsheetml/2010/11/ac" url="/Users/kfalksen/Desktop/"/>
    </mc:Choice>
  </mc:AlternateContent>
  <bookViews>
    <workbookView xWindow="4100" yWindow="460" windowWidth="23680" windowHeight="17540" tabRatio="500"/>
  </bookViews>
  <sheets>
    <sheet name="Spring 2018" sheetId="1" r:id="rId1"/>
  </sheets>
  <calcPr calcId="171027" concurrentCalc="0"/>
  <customWorkbookViews>
    <customWorkbookView name="hi" guid="{7DB0FBC7-F997-DE42-B5F5-B949F93228CB}" windowWidth="1132" windowHeight="570" tabRatio="500" activeSheetId="1"/>
    <customWorkbookView name="this" guid="{15D207B2-3917-7C4E-91A3-9A7E2B9E24E7}" windowWidth="1132" windowHeight="570" tabRatio="500" activeSheetId="1"/>
  </customWorkbookView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" i="1" l="1"/>
  <c r="M52" i="1"/>
  <c r="M51" i="1"/>
  <c r="B51" i="1"/>
  <c r="B52" i="1"/>
  <c r="M47" i="1"/>
  <c r="B47" i="1"/>
  <c r="M32" i="1"/>
  <c r="M2" i="1"/>
  <c r="M3" i="1"/>
  <c r="B3" i="1"/>
  <c r="M45" i="1"/>
  <c r="B45" i="1"/>
  <c r="M30" i="1"/>
  <c r="B30" i="1"/>
  <c r="M25" i="1"/>
  <c r="B25" i="1"/>
  <c r="M44" i="1"/>
  <c r="B44" i="1"/>
  <c r="I60" i="1"/>
  <c r="M50" i="1"/>
  <c r="M49" i="1"/>
  <c r="M48" i="1"/>
  <c r="M42" i="1"/>
  <c r="M41" i="1"/>
  <c r="M40" i="1"/>
  <c r="M39" i="1"/>
  <c r="M38" i="1"/>
  <c r="M37" i="1"/>
  <c r="M36" i="1"/>
  <c r="M35" i="1"/>
  <c r="M34" i="1"/>
  <c r="M31" i="1"/>
  <c r="M28" i="1"/>
  <c r="M27" i="1"/>
  <c r="M26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4" i="1"/>
  <c r="M5" i="1"/>
  <c r="M33" i="1"/>
  <c r="B5" i="1"/>
  <c r="B7" i="1"/>
  <c r="B6" i="1"/>
  <c r="B4" i="1"/>
  <c r="B50" i="1"/>
  <c r="B49" i="1"/>
  <c r="B48" i="1"/>
  <c r="B42" i="1"/>
  <c r="B41" i="1"/>
  <c r="B40" i="1"/>
  <c r="B39" i="1"/>
  <c r="B38" i="1"/>
  <c r="B37" i="1"/>
  <c r="B36" i="1"/>
  <c r="B35" i="1"/>
  <c r="B34" i="1"/>
  <c r="B33" i="1"/>
  <c r="B32" i="1"/>
  <c r="B31" i="1"/>
  <c r="B28" i="1"/>
  <c r="B27" i="1"/>
  <c r="B26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<sst xmlns="http://schemas.openxmlformats.org/spreadsheetml/2006/main" count="131" uniqueCount="97">
  <si>
    <t>Total Possible Points per event</t>
  </si>
  <si>
    <t xml:space="preserve">Alarcon , Alfonso </t>
  </si>
  <si>
    <t>Bass, Lauran</t>
  </si>
  <si>
    <t xml:space="preserve">Bell, Jordan </t>
  </si>
  <si>
    <t>Blanchard, Alec</t>
  </si>
  <si>
    <t xml:space="preserve">Carlucci, Kathleen </t>
  </si>
  <si>
    <t>Davis, Madison</t>
  </si>
  <si>
    <t>Donowho, Brooks</t>
  </si>
  <si>
    <t>Dupre, Marissa</t>
  </si>
  <si>
    <t>Eastwood, Jacob</t>
  </si>
  <si>
    <t>Falksen, Kelly</t>
  </si>
  <si>
    <t>Felux, Maddison</t>
  </si>
  <si>
    <t xml:space="preserve">Finley, Lauren </t>
  </si>
  <si>
    <t xml:space="preserve">French, Maxwell </t>
  </si>
  <si>
    <t>Goins, Scott</t>
  </si>
  <si>
    <t>Gough, Katie</t>
  </si>
  <si>
    <t>Hansel, Kira</t>
  </si>
  <si>
    <t>Hathoot, Steven</t>
  </si>
  <si>
    <t>Heard, Hayden</t>
  </si>
  <si>
    <t>Hoffman, Emma</t>
  </si>
  <si>
    <t>Hutchison, Brianna</t>
  </si>
  <si>
    <t>Issac, John</t>
  </si>
  <si>
    <t>Koetter, Josh</t>
  </si>
  <si>
    <t xml:space="preserve">Krugler, Haley </t>
  </si>
  <si>
    <t>Larson Jarod</t>
  </si>
  <si>
    <t>Lichenwalter, Sam</t>
  </si>
  <si>
    <t>Marzban, Cheyenne</t>
  </si>
  <si>
    <t>Matthew, Kris</t>
  </si>
  <si>
    <t>Montoro, Yessica</t>
  </si>
  <si>
    <t>Nava, Jorge</t>
  </si>
  <si>
    <t>Olvera, Nicolas</t>
  </si>
  <si>
    <t>Ortiz, Michael</t>
  </si>
  <si>
    <t>Overman, Nicole</t>
  </si>
  <si>
    <t>Overman, Rachel</t>
  </si>
  <si>
    <t xml:space="preserve">Polster, Morgan </t>
  </si>
  <si>
    <t xml:space="preserve">Powell, Jackson </t>
  </si>
  <si>
    <t>Roselle, Jennifer</t>
  </si>
  <si>
    <t>Ryan, Colleen</t>
  </si>
  <si>
    <t>Schreiber, Joe</t>
  </si>
  <si>
    <t>Shick, Paige</t>
  </si>
  <si>
    <t>Singleton, Jimmy</t>
  </si>
  <si>
    <t>Stoupignan, Kian</t>
  </si>
  <si>
    <t>Sullivan, Thomas</t>
  </si>
  <si>
    <t>Tedrick, Connor</t>
  </si>
  <si>
    <t>Teza, Emily</t>
  </si>
  <si>
    <t>Ubaha, Ani</t>
  </si>
  <si>
    <t xml:space="preserve">Villa, Aaron </t>
  </si>
  <si>
    <t>Wilson, John</t>
  </si>
  <si>
    <t xml:space="preserve">York, Zak </t>
  </si>
  <si>
    <t>LOA</t>
  </si>
  <si>
    <t>Good Standing?</t>
  </si>
  <si>
    <t>Color Code:</t>
  </si>
  <si>
    <t>intramurals</t>
  </si>
  <si>
    <t>Chapters</t>
  </si>
  <si>
    <t>volunteering</t>
  </si>
  <si>
    <t>Rituals</t>
  </si>
  <si>
    <t>points</t>
  </si>
  <si>
    <t xml:space="preserve">induction/initation </t>
  </si>
  <si>
    <t>Adcock, Miranda</t>
  </si>
  <si>
    <t xml:space="preserve"> Aguirre, Christopher</t>
  </si>
  <si>
    <t xml:space="preserve">Blanco, Christopher </t>
  </si>
  <si>
    <t>Cox, Connor</t>
  </si>
  <si>
    <t>Cox, Madalyn</t>
  </si>
  <si>
    <t>Clark, Justin</t>
  </si>
  <si>
    <t>Clark, Michael</t>
  </si>
  <si>
    <t>Harding, Adam</t>
  </si>
  <si>
    <t xml:space="preserve">Hollingsworth, Holly </t>
  </si>
  <si>
    <t xml:space="preserve">Holman, Cameron </t>
  </si>
  <si>
    <t xml:space="preserve">Meyer, Casey </t>
  </si>
  <si>
    <t xml:space="preserve">Mulieri, Jacob </t>
  </si>
  <si>
    <t>Parr, Mason</t>
  </si>
  <si>
    <t>Perez, Taylor</t>
  </si>
  <si>
    <t>Ragusa, Mike</t>
  </si>
  <si>
    <t xml:space="preserve">Sutton, Elllarie </t>
  </si>
  <si>
    <t>Yuqing, Ai</t>
  </si>
  <si>
    <t>PBLI/give backs/Misc</t>
  </si>
  <si>
    <t xml:space="preserve">total point possible </t>
  </si>
  <si>
    <t>Total Points per event</t>
  </si>
  <si>
    <t>JI's</t>
  </si>
  <si>
    <t>Brotherhoods</t>
  </si>
  <si>
    <t>Last Chapter Food 11/29/17</t>
  </si>
  <si>
    <t>INFO/ PMA</t>
  </si>
  <si>
    <t xml:space="preserve"> *********                  Points required for Good Standing</t>
  </si>
  <si>
    <t>bonus points</t>
  </si>
  <si>
    <t xml:space="preserve"> *              Chapter 2/21</t>
  </si>
  <si>
    <t>*** MidCourt 1/31/18</t>
  </si>
  <si>
    <t xml:space="preserve"> *     Chapter 1/24/18</t>
  </si>
  <si>
    <t>At least 2 info sessions and 1 social event is required</t>
  </si>
  <si>
    <t>*              INFO session 1/25/18</t>
  </si>
  <si>
    <t>*              INFO session 1/29/18</t>
  </si>
  <si>
    <t>*            social event 1/30/18</t>
  </si>
  <si>
    <t>Memo to Thing you cant make. If you do come you get full points</t>
  </si>
  <si>
    <t>INFO session 2/1/18</t>
  </si>
  <si>
    <t>Social event 2/6/18</t>
  </si>
  <si>
    <t>INFO session 2/5/18</t>
  </si>
  <si>
    <t>Flanagan, Sean</t>
  </si>
  <si>
    <t>Harriss, Rachael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</si>
</sst>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FF0000"/>
      <name val="Calibri (Body)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61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 (Body)"/>
    </font>
  </fonts>
  <fills count="1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56B6AA"/>
        <bgColor indexed="64"/>
      </patternFill>
    </fill>
    <fill>
      <patternFill patternType="solid">
        <fgColor rgb="FFC100E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E9817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2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9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1" fillId="0" borderId="0" xfId="0" applyFo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10" borderId="0" xfId="0" applyFill="1"/>
    <xf numFmtId="0" fontId="9" fillId="12" borderId="0" xfId="7" applyFont="1" applyFill="1" applyProtection="1"/>
    <xf numFmtId="0" fontId="0" fillId="0" borderId="0" xfId="0" applyFill="1" applyBorder="1"/>
    <xf numFmtId="0" fontId="0" fillId="0" borderId="0" xfId="0" applyBorder="1"/>
    <xf numFmtId="0" fontId="0" fillId="0" borderId="2" xfId="0" applyBorder="1"/>
    <xf numFmtId="0" fontId="11" fillId="0" borderId="0" xfId="0" applyFont="1" applyProtection="1"/>
    <xf numFmtId="0" fontId="0" fillId="8" borderId="3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wrapText="1"/>
    </xf>
    <xf numFmtId="0" fontId="0" fillId="4" borderId="3" xfId="0" applyFill="1" applyBorder="1" applyAlignment="1">
      <alignment horizontal="center" vertical="center" wrapText="1"/>
    </xf>
    <xf numFmtId="0" fontId="0" fillId="8" borderId="3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6" borderId="3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12" fillId="0" borderId="0" xfId="0" applyFont="1"/>
    <xf numFmtId="0" fontId="0" fillId="0" borderId="0" xfId="0" applyFont="1"/>
    <xf numFmtId="0" fontId="0" fillId="5" borderId="3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14" borderId="0" xfId="7" applyFont="1" applyFill="1" applyProtection="1"/>
    <xf numFmtId="0" fontId="0" fillId="0" borderId="0" xfId="0" applyAlignment="1">
      <alignment horizontal="right" vertical="center"/>
    </xf>
    <xf numFmtId="0" fontId="0" fillId="7" borderId="4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0" fontId="0" fillId="5" borderId="9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</cellXfs>
  <cellStyles count="3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Good" xfId="7" builtinId="26"/>
    <cellStyle name="Hyperlink" xfId="1" builtinId="8" hidden="1"/>
    <cellStyle name="Hyperlink" xfId="3" builtinId="8" hidden="1"/>
    <cellStyle name="Hyperlink" xfId="5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colors>
    <mruColors>
      <color rgb="FFE98173"/>
      <color rgb="FFFF7E79"/>
      <color rgb="FFD87C79"/>
      <color rgb="FFD08284"/>
      <color rgb="FF56B6AA"/>
      <color rgb="FFC100E1"/>
      <color rgb="FF8000E1"/>
      <color rgb="FFFF4C41"/>
      <color rgb="FFFF4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75543</xdr:rowOff>
    </xdr:from>
    <xdr:to>
      <xdr:col>0</xdr:col>
      <xdr:colOff>1860489</xdr:colOff>
      <xdr:row>0</xdr:row>
      <xdr:rowOff>721139</xdr:rowOff>
    </xdr:to>
    <xdr:pic>
      <xdr:nvPicPr>
        <xdr:cNvPr id="2" name="Picture 1" descr="Image result for akps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543"/>
          <a:ext cx="1860489" cy="645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139700</xdr:colOff>
      <xdr:row>58</xdr:row>
      <xdr:rowOff>63500</xdr:rowOff>
    </xdr:from>
    <xdr:to>
      <xdr:col>0</xdr:col>
      <xdr:colOff>2000189</xdr:colOff>
      <xdr:row>58</xdr:row>
      <xdr:rowOff>709096</xdr:rowOff>
    </xdr:to>
    <xdr:pic>
      <xdr:nvPicPr>
        <xdr:cNvPr id="3" name="Picture 2" descr="Image result for akps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21285200"/>
          <a:ext cx="1860489" cy="645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tabSelected="1" workbookViewId="0">
      <selection activeCell="A15" sqref="A15"/>
    </sheetView>
  </sheetViews>
  <sheetFormatPr baseColWidth="10" defaultRowHeight="16"/>
  <cols>
    <col min="1" max="1" width="27.6640625" customWidth="1"/>
    <col min="2" max="2" width="14" bestFit="1" customWidth="1"/>
    <col min="3" max="3" width="10.83203125" customWidth="1"/>
    <col min="5" max="5" width="10.83203125" customWidth="1"/>
    <col min="9" max="9" width="15.83203125" bestFit="1" customWidth="1"/>
    <col min="13" max="13" width="12.6640625" customWidth="1"/>
    <col min="14" max="14" width="15.6640625" customWidth="1"/>
    <col min="15" max="15" width="16.83203125" bestFit="1" customWidth="1"/>
  </cols>
  <sheetData>
    <row r="1" spans="1:16" ht="66" customHeight="1" thickBot="1">
      <c r="A1" s="1"/>
      <c r="B1" t="s">
        <v>50</v>
      </c>
      <c r="C1" s="18" t="s">
        <v>80</v>
      </c>
      <c r="D1" s="17" t="s">
        <v>86</v>
      </c>
      <c r="E1" s="30" t="s">
        <v>88</v>
      </c>
      <c r="F1" s="30" t="s">
        <v>89</v>
      </c>
      <c r="G1" s="30" t="s">
        <v>90</v>
      </c>
      <c r="H1" s="19" t="s">
        <v>85</v>
      </c>
      <c r="I1" s="30" t="s">
        <v>92</v>
      </c>
      <c r="J1" s="30" t="s">
        <v>94</v>
      </c>
      <c r="K1" s="30" t="s">
        <v>93</v>
      </c>
      <c r="L1" s="31"/>
      <c r="M1" s="10" t="s">
        <v>76</v>
      </c>
      <c r="N1" s="10" t="s">
        <v>82</v>
      </c>
    </row>
    <row r="2" spans="1:16">
      <c r="A2" s="1" t="s">
        <v>0</v>
      </c>
      <c r="C2">
        <v>5</v>
      </c>
      <c r="D2">
        <v>20</v>
      </c>
      <c r="E2">
        <v>10</v>
      </c>
      <c r="M2">
        <f>(C2+D2+E2+H2)</f>
        <v>35</v>
      </c>
      <c r="N2" s="11">
        <f>(D2+H2+E2)*0.6</f>
        <v>18</v>
      </c>
    </row>
    <row r="3" spans="1:16" ht="27" customHeight="1">
      <c r="A3" s="1" t="s">
        <v>1</v>
      </c>
      <c r="B3" s="32" t="str">
        <f>IF(M3&lt;$N$2, "Bad Standing", "Good Standing")</f>
        <v>Bad Standing</v>
      </c>
      <c r="C3">
        <v>0</v>
      </c>
      <c r="D3">
        <v>0</v>
      </c>
      <c r="E3">
        <v>0</v>
      </c>
      <c r="M3">
        <f t="shared" ref="M3:M28" si="0">SUM(C3:H3)</f>
        <v>0</v>
      </c>
    </row>
    <row r="4" spans="1:16" ht="27" customHeight="1" thickBot="1">
      <c r="A4" s="1" t="s">
        <v>2</v>
      </c>
      <c r="B4" s="12" t="str">
        <f>IF(M4&lt;$N$2, "Bad Standing", "Good Standing")</f>
        <v>Good Standing</v>
      </c>
      <c r="C4">
        <v>0</v>
      </c>
      <c r="D4">
        <v>20</v>
      </c>
      <c r="E4">
        <v>0</v>
      </c>
      <c r="M4">
        <f t="shared" si="0"/>
        <v>20</v>
      </c>
    </row>
    <row r="5" spans="1:16" ht="27" customHeight="1" thickBot="1">
      <c r="A5" s="1" t="s">
        <v>3</v>
      </c>
      <c r="B5" s="12" t="str">
        <f>IF(M5&lt;$N$2, "Bad Standing", "Good Standing")</f>
        <v>Good Standing</v>
      </c>
      <c r="C5">
        <v>0</v>
      </c>
      <c r="D5">
        <v>20</v>
      </c>
      <c r="E5">
        <v>10</v>
      </c>
      <c r="G5" s="36" t="s">
        <v>87</v>
      </c>
      <c r="H5" s="37"/>
      <c r="M5">
        <f>SUM(C5:H5)</f>
        <v>30</v>
      </c>
      <c r="O5" t="s">
        <v>51</v>
      </c>
      <c r="P5" s="6" t="s">
        <v>56</v>
      </c>
    </row>
    <row r="6" spans="1:16" ht="27" customHeight="1" thickBot="1">
      <c r="A6" s="1" t="s">
        <v>4</v>
      </c>
      <c r="B6" s="12" t="str">
        <f>IF(M6&lt;$N$2, "Bad Standing", "Good Standing")</f>
        <v>Good Standing</v>
      </c>
      <c r="C6">
        <v>5</v>
      </c>
      <c r="D6">
        <v>20</v>
      </c>
      <c r="E6">
        <v>10</v>
      </c>
      <c r="G6" s="38"/>
      <c r="H6" s="39"/>
      <c r="M6">
        <f>SUM(C6:H6)</f>
        <v>35</v>
      </c>
      <c r="O6" s="20" t="s">
        <v>53</v>
      </c>
      <c r="P6">
        <v>20</v>
      </c>
    </row>
    <row r="7" spans="1:16" ht="27" customHeight="1" thickBot="1">
      <c r="A7" s="1" t="s">
        <v>5</v>
      </c>
      <c r="B7" s="12" t="str">
        <f>IF(M7&lt;$N$2, "Bad Standing", "Good Standing")</f>
        <v>Good Standing</v>
      </c>
      <c r="C7">
        <v>5</v>
      </c>
      <c r="D7">
        <v>20</v>
      </c>
      <c r="E7">
        <v>0</v>
      </c>
      <c r="M7">
        <f t="shared" si="0"/>
        <v>25</v>
      </c>
      <c r="O7" s="21" t="s">
        <v>79</v>
      </c>
      <c r="P7">
        <v>15</v>
      </c>
    </row>
    <row r="8" spans="1:16" ht="27" customHeight="1" thickBot="1">
      <c r="A8" s="1" t="s">
        <v>6</v>
      </c>
      <c r="B8" s="12" t="str">
        <f t="shared" ref="B8:B25" si="1">IF(M8&lt;$N$2, "Bad Standing", "Good Standing")</f>
        <v>Good Standing</v>
      </c>
      <c r="C8">
        <v>5</v>
      </c>
      <c r="D8">
        <v>20</v>
      </c>
      <c r="E8">
        <v>0</v>
      </c>
      <c r="M8">
        <f>SUM(C8:G8)</f>
        <v>25</v>
      </c>
      <c r="O8" s="22" t="s">
        <v>55</v>
      </c>
      <c r="P8">
        <v>50</v>
      </c>
    </row>
    <row r="9" spans="1:16" ht="27" customHeight="1" thickBot="1">
      <c r="A9" s="1" t="s">
        <v>7</v>
      </c>
      <c r="B9" s="12" t="str">
        <f t="shared" si="1"/>
        <v>Good Standing</v>
      </c>
      <c r="C9">
        <v>5</v>
      </c>
      <c r="D9">
        <v>20</v>
      </c>
      <c r="E9">
        <v>10</v>
      </c>
      <c r="M9">
        <f>SUM(C9:G9)</f>
        <v>35</v>
      </c>
      <c r="O9" s="23" t="s">
        <v>57</v>
      </c>
      <c r="P9">
        <v>30</v>
      </c>
    </row>
    <row r="10" spans="1:16" ht="27" customHeight="1" thickBot="1">
      <c r="A10" s="1" t="s">
        <v>8</v>
      </c>
      <c r="B10" s="32" t="str">
        <f t="shared" si="1"/>
        <v>Bad Standing</v>
      </c>
      <c r="C10">
        <v>0</v>
      </c>
      <c r="D10">
        <v>0</v>
      </c>
      <c r="E10">
        <v>0</v>
      </c>
      <c r="G10" s="40" t="s">
        <v>91</v>
      </c>
      <c r="H10" s="41"/>
      <c r="M10">
        <f>SUM(C10:H10)</f>
        <v>0</v>
      </c>
      <c r="O10" s="24" t="s">
        <v>81</v>
      </c>
      <c r="P10">
        <v>10</v>
      </c>
    </row>
    <row r="11" spans="1:16" ht="27" customHeight="1" thickBot="1">
      <c r="A11" s="1" t="s">
        <v>9</v>
      </c>
      <c r="B11" s="32" t="str">
        <f t="shared" si="1"/>
        <v>Bad Standing</v>
      </c>
      <c r="C11">
        <v>0</v>
      </c>
      <c r="D11">
        <v>0</v>
      </c>
      <c r="E11">
        <v>0</v>
      </c>
      <c r="G11" s="42"/>
      <c r="H11" s="43"/>
      <c r="M11">
        <f>SUM(C11:H11)</f>
        <v>0</v>
      </c>
      <c r="O11" s="34" t="s">
        <v>75</v>
      </c>
      <c r="P11" s="33">
        <v>10</v>
      </c>
    </row>
    <row r="12" spans="1:16" ht="27" customHeight="1" thickBot="1">
      <c r="A12" s="1" t="s">
        <v>10</v>
      </c>
      <c r="B12" s="12" t="str">
        <f t="shared" si="1"/>
        <v>Good Standing</v>
      </c>
      <c r="C12">
        <v>5</v>
      </c>
      <c r="D12">
        <v>20</v>
      </c>
      <c r="E12">
        <v>10</v>
      </c>
      <c r="M12">
        <f t="shared" si="0"/>
        <v>35</v>
      </c>
      <c r="O12" s="35"/>
      <c r="P12" s="33"/>
    </row>
    <row r="13" spans="1:16" ht="27" customHeight="1" thickBot="1">
      <c r="A13" s="1" t="s">
        <v>11</v>
      </c>
      <c r="B13" s="12" t="str">
        <f t="shared" si="1"/>
        <v>Good Standing</v>
      </c>
      <c r="C13">
        <v>0</v>
      </c>
      <c r="D13">
        <v>20</v>
      </c>
      <c r="E13">
        <v>10</v>
      </c>
      <c r="M13">
        <f t="shared" si="0"/>
        <v>30</v>
      </c>
      <c r="O13" s="25" t="s">
        <v>54</v>
      </c>
      <c r="P13">
        <v>5</v>
      </c>
    </row>
    <row r="14" spans="1:16" ht="27" customHeight="1" thickBot="1">
      <c r="A14" s="1" t="s">
        <v>12</v>
      </c>
      <c r="B14" s="12" t="str">
        <f t="shared" si="1"/>
        <v>Good Standing</v>
      </c>
      <c r="C14">
        <v>0</v>
      </c>
      <c r="D14">
        <v>20</v>
      </c>
      <c r="E14">
        <v>0</v>
      </c>
      <c r="M14">
        <f t="shared" si="0"/>
        <v>20</v>
      </c>
      <c r="O14" s="26" t="s">
        <v>52</v>
      </c>
      <c r="P14">
        <v>5</v>
      </c>
    </row>
    <row r="15" spans="1:16" ht="27" customHeight="1" thickBot="1">
      <c r="A15" s="1" t="s">
        <v>95</v>
      </c>
      <c r="B15" s="32" t="str">
        <f t="shared" si="1"/>
        <v>Bad Standing</v>
      </c>
      <c r="C15">
        <v>5</v>
      </c>
      <c r="D15">
        <v>0</v>
      </c>
      <c r="E15">
        <v>10</v>
      </c>
      <c r="M15">
        <f t="shared" si="0"/>
        <v>15</v>
      </c>
      <c r="O15" s="27" t="s">
        <v>83</v>
      </c>
      <c r="P15">
        <v>5</v>
      </c>
    </row>
    <row r="16" spans="1:16" ht="27" customHeight="1">
      <c r="A16" s="1" t="s">
        <v>13</v>
      </c>
      <c r="B16" s="12" t="str">
        <f t="shared" si="1"/>
        <v>Good Standing</v>
      </c>
      <c r="C16">
        <v>5</v>
      </c>
      <c r="D16">
        <v>20</v>
      </c>
      <c r="E16">
        <v>10</v>
      </c>
      <c r="M16">
        <f t="shared" si="0"/>
        <v>35</v>
      </c>
      <c r="O16" s="9"/>
    </row>
    <row r="17" spans="1:13" ht="27" customHeight="1">
      <c r="A17" s="1" t="s">
        <v>14</v>
      </c>
      <c r="B17" s="12" t="str">
        <f t="shared" si="1"/>
        <v>Good Standing</v>
      </c>
      <c r="C17">
        <v>5</v>
      </c>
      <c r="D17">
        <v>20</v>
      </c>
      <c r="E17">
        <v>10</v>
      </c>
      <c r="M17">
        <f t="shared" si="0"/>
        <v>35</v>
      </c>
    </row>
    <row r="18" spans="1:13" ht="27" customHeight="1">
      <c r="A18" s="1" t="s">
        <v>15</v>
      </c>
      <c r="B18" s="12" t="str">
        <f t="shared" si="1"/>
        <v>Good Standing</v>
      </c>
      <c r="C18">
        <v>5</v>
      </c>
      <c r="D18">
        <v>20</v>
      </c>
      <c r="E18">
        <v>10</v>
      </c>
      <c r="M18">
        <f t="shared" si="0"/>
        <v>35</v>
      </c>
    </row>
    <row r="19" spans="1:13" ht="27" customHeight="1">
      <c r="A19" s="1" t="s">
        <v>16</v>
      </c>
      <c r="B19" s="12" t="str">
        <f t="shared" si="1"/>
        <v>Good Standing</v>
      </c>
      <c r="C19">
        <v>0</v>
      </c>
      <c r="D19">
        <v>20</v>
      </c>
      <c r="E19">
        <v>0</v>
      </c>
      <c r="M19">
        <f t="shared" si="0"/>
        <v>20</v>
      </c>
    </row>
    <row r="20" spans="1:13" ht="27" customHeight="1">
      <c r="A20" s="1" t="s">
        <v>96</v>
      </c>
      <c r="B20" s="32" t="str">
        <f t="shared" si="1"/>
        <v>Bad Standing</v>
      </c>
      <c r="C20">
        <v>0</v>
      </c>
      <c r="D20">
        <v>0</v>
      </c>
      <c r="E20">
        <v>0</v>
      </c>
      <c r="M20">
        <f t="shared" si="0"/>
        <v>0</v>
      </c>
    </row>
    <row r="21" spans="1:13" ht="27" customHeight="1">
      <c r="A21" s="1" t="s">
        <v>17</v>
      </c>
      <c r="B21" s="12" t="str">
        <f t="shared" si="1"/>
        <v>Good Standing</v>
      </c>
      <c r="C21">
        <v>5</v>
      </c>
      <c r="D21">
        <v>20</v>
      </c>
      <c r="E21">
        <v>10</v>
      </c>
      <c r="M21">
        <f t="shared" si="0"/>
        <v>35</v>
      </c>
    </row>
    <row r="22" spans="1:13" ht="27" customHeight="1">
      <c r="A22" s="1" t="s">
        <v>18</v>
      </c>
      <c r="B22" s="12" t="str">
        <f t="shared" si="1"/>
        <v>Good Standing</v>
      </c>
      <c r="C22">
        <v>0</v>
      </c>
      <c r="D22">
        <v>20</v>
      </c>
      <c r="E22">
        <v>10</v>
      </c>
      <c r="M22">
        <f t="shared" si="0"/>
        <v>30</v>
      </c>
    </row>
    <row r="23" spans="1:13" ht="27" customHeight="1">
      <c r="A23" s="1" t="s">
        <v>19</v>
      </c>
      <c r="B23" s="12" t="str">
        <f t="shared" si="1"/>
        <v>Good Standing</v>
      </c>
      <c r="C23">
        <v>5</v>
      </c>
      <c r="D23">
        <v>20</v>
      </c>
      <c r="E23">
        <v>10</v>
      </c>
      <c r="M23">
        <f t="shared" si="0"/>
        <v>35</v>
      </c>
    </row>
    <row r="24" spans="1:13" ht="27" customHeight="1">
      <c r="A24" s="1" t="s">
        <v>20</v>
      </c>
      <c r="B24" s="32" t="str">
        <f t="shared" si="1"/>
        <v>Bad Standing</v>
      </c>
      <c r="C24">
        <v>0</v>
      </c>
      <c r="D24">
        <v>0</v>
      </c>
      <c r="E24">
        <v>0</v>
      </c>
      <c r="M24">
        <f t="shared" si="0"/>
        <v>0</v>
      </c>
    </row>
    <row r="25" spans="1:13" ht="27" customHeight="1">
      <c r="A25" s="1" t="s">
        <v>21</v>
      </c>
      <c r="B25" s="12" t="str">
        <f t="shared" si="1"/>
        <v>Good Standing</v>
      </c>
      <c r="C25">
        <v>0</v>
      </c>
      <c r="D25">
        <v>20</v>
      </c>
      <c r="E25">
        <v>10</v>
      </c>
      <c r="M25">
        <f t="shared" si="0"/>
        <v>30</v>
      </c>
    </row>
    <row r="26" spans="1:13" ht="27" customHeight="1">
      <c r="A26" s="1" t="s">
        <v>22</v>
      </c>
      <c r="B26" s="12" t="str">
        <f t="shared" ref="B26:B28" si="2">IF(M26&lt;$N$2, "Bad Standing", "Good Standing")</f>
        <v>Good Standing</v>
      </c>
      <c r="C26">
        <v>5</v>
      </c>
      <c r="D26">
        <v>20</v>
      </c>
      <c r="E26">
        <v>10</v>
      </c>
      <c r="M26">
        <f t="shared" si="0"/>
        <v>35</v>
      </c>
    </row>
    <row r="27" spans="1:13" ht="27" customHeight="1">
      <c r="A27" s="1" t="s">
        <v>23</v>
      </c>
      <c r="B27" s="12" t="str">
        <f t="shared" si="2"/>
        <v>Good Standing</v>
      </c>
      <c r="C27">
        <v>0</v>
      </c>
      <c r="D27">
        <v>20</v>
      </c>
      <c r="E27">
        <v>0</v>
      </c>
      <c r="M27">
        <f t="shared" si="0"/>
        <v>20</v>
      </c>
    </row>
    <row r="28" spans="1:13" ht="27" customHeight="1">
      <c r="A28" s="1" t="s">
        <v>24</v>
      </c>
      <c r="B28" s="12" t="str">
        <f t="shared" si="2"/>
        <v>Good Standing</v>
      </c>
      <c r="C28">
        <v>5</v>
      </c>
      <c r="D28">
        <v>20</v>
      </c>
      <c r="E28">
        <v>10</v>
      </c>
      <c r="M28">
        <f t="shared" si="0"/>
        <v>35</v>
      </c>
    </row>
    <row r="29" spans="1:13" ht="27" customHeight="1">
      <c r="A29" s="16" t="s">
        <v>25</v>
      </c>
      <c r="B29" s="3" t="s">
        <v>49</v>
      </c>
      <c r="C29" s="3" t="s">
        <v>49</v>
      </c>
      <c r="D29" s="3" t="s">
        <v>49</v>
      </c>
      <c r="E29" s="3" t="s">
        <v>49</v>
      </c>
      <c r="F29" s="3" t="s">
        <v>49</v>
      </c>
      <c r="G29" s="3" t="s">
        <v>49</v>
      </c>
      <c r="H29" s="4" t="s">
        <v>49</v>
      </c>
      <c r="I29" s="4" t="s">
        <v>49</v>
      </c>
      <c r="J29" s="4" t="s">
        <v>49</v>
      </c>
      <c r="K29" s="4" t="s">
        <v>49</v>
      </c>
      <c r="L29" s="3"/>
      <c r="M29" s="3" t="s">
        <v>49</v>
      </c>
    </row>
    <row r="30" spans="1:13" ht="27" customHeight="1">
      <c r="A30" s="1" t="s">
        <v>26</v>
      </c>
      <c r="B30" s="12" t="str">
        <f t="shared" ref="B30" si="3">IF(M30&lt;$N$2, "Bad Standing", "Good Standing")</f>
        <v>Good Standing</v>
      </c>
      <c r="C30">
        <v>0</v>
      </c>
      <c r="D30">
        <v>20</v>
      </c>
      <c r="E30">
        <v>10</v>
      </c>
      <c r="M30">
        <f>SUM(D30:H30)</f>
        <v>30</v>
      </c>
    </row>
    <row r="31" spans="1:13" ht="27" customHeight="1">
      <c r="A31" s="1" t="s">
        <v>27</v>
      </c>
      <c r="B31" s="12" t="str">
        <f t="shared" ref="B31:B45" si="4">IF(M31&lt;$N$2, "Bad Standing", "Good Standing")</f>
        <v>Good Standing</v>
      </c>
      <c r="C31">
        <v>5</v>
      </c>
      <c r="D31">
        <v>20</v>
      </c>
      <c r="E31">
        <v>0</v>
      </c>
      <c r="M31">
        <f>SUM(C31:H31)</f>
        <v>25</v>
      </c>
    </row>
    <row r="32" spans="1:13" ht="27" customHeight="1">
      <c r="A32" s="1" t="s">
        <v>28</v>
      </c>
      <c r="B32" s="12" t="str">
        <f t="shared" si="4"/>
        <v>Good Standing</v>
      </c>
      <c r="C32">
        <v>0</v>
      </c>
      <c r="D32">
        <v>20</v>
      </c>
      <c r="E32">
        <v>0</v>
      </c>
      <c r="M32">
        <f>SUM(C32:J32)</f>
        <v>20</v>
      </c>
    </row>
    <row r="33" spans="1:17" ht="27" customHeight="1">
      <c r="A33" s="1" t="s">
        <v>29</v>
      </c>
      <c r="B33" s="12" t="str">
        <f t="shared" si="4"/>
        <v>Good Standing</v>
      </c>
      <c r="C33">
        <v>5</v>
      </c>
      <c r="D33">
        <v>20</v>
      </c>
      <c r="E33">
        <v>10</v>
      </c>
      <c r="M33">
        <f>SUM(C33:D33)</f>
        <v>25</v>
      </c>
    </row>
    <row r="34" spans="1:17" ht="27" customHeight="1">
      <c r="A34" s="1" t="s">
        <v>30</v>
      </c>
      <c r="B34" s="12" t="str">
        <f t="shared" si="4"/>
        <v>Good Standing</v>
      </c>
      <c r="C34">
        <v>5</v>
      </c>
      <c r="D34">
        <v>20</v>
      </c>
      <c r="E34">
        <v>0</v>
      </c>
      <c r="M34">
        <f t="shared" ref="M34:M42" si="5">SUM(C34:H34)</f>
        <v>25</v>
      </c>
    </row>
    <row r="35" spans="1:17" ht="27" customHeight="1">
      <c r="A35" s="1" t="s">
        <v>31</v>
      </c>
      <c r="B35" s="12" t="str">
        <f t="shared" si="4"/>
        <v>Good Standing</v>
      </c>
      <c r="C35">
        <v>0</v>
      </c>
      <c r="D35">
        <v>20</v>
      </c>
      <c r="E35">
        <v>0</v>
      </c>
      <c r="M35">
        <f t="shared" si="5"/>
        <v>20</v>
      </c>
    </row>
    <row r="36" spans="1:17" ht="27" customHeight="1">
      <c r="A36" s="1" t="s">
        <v>32</v>
      </c>
      <c r="B36" s="12" t="str">
        <f t="shared" si="4"/>
        <v>Good Standing</v>
      </c>
      <c r="C36">
        <v>0</v>
      </c>
      <c r="D36">
        <v>20</v>
      </c>
      <c r="E36">
        <v>0</v>
      </c>
      <c r="M36">
        <f t="shared" si="5"/>
        <v>20</v>
      </c>
    </row>
    <row r="37" spans="1:17" ht="27" customHeight="1">
      <c r="A37" s="1" t="s">
        <v>33</v>
      </c>
      <c r="B37" s="12" t="str">
        <f t="shared" si="4"/>
        <v>Good Standing</v>
      </c>
      <c r="C37">
        <v>0</v>
      </c>
      <c r="D37">
        <v>20</v>
      </c>
      <c r="E37">
        <v>10</v>
      </c>
      <c r="M37">
        <f t="shared" si="5"/>
        <v>30</v>
      </c>
    </row>
    <row r="38" spans="1:17" ht="27" customHeight="1">
      <c r="A38" s="1" t="s">
        <v>34</v>
      </c>
      <c r="B38" s="32" t="str">
        <f t="shared" si="4"/>
        <v>Bad Standing</v>
      </c>
      <c r="C38">
        <v>0</v>
      </c>
      <c r="D38">
        <v>0</v>
      </c>
      <c r="E38">
        <v>0</v>
      </c>
      <c r="M38">
        <f t="shared" si="5"/>
        <v>0</v>
      </c>
    </row>
    <row r="39" spans="1:17" ht="27" customHeight="1">
      <c r="A39" s="1" t="s">
        <v>35</v>
      </c>
      <c r="B39" s="12" t="str">
        <f t="shared" si="4"/>
        <v>Good Standing</v>
      </c>
      <c r="C39">
        <v>0</v>
      </c>
      <c r="D39">
        <v>20</v>
      </c>
      <c r="E39">
        <v>0</v>
      </c>
      <c r="M39">
        <f t="shared" si="5"/>
        <v>20</v>
      </c>
    </row>
    <row r="40" spans="1:17" ht="27" customHeight="1">
      <c r="A40" s="1" t="s">
        <v>36</v>
      </c>
      <c r="B40" s="12" t="str">
        <f t="shared" si="4"/>
        <v>Good Standing</v>
      </c>
      <c r="C40">
        <v>5</v>
      </c>
      <c r="D40">
        <v>20</v>
      </c>
      <c r="E40">
        <v>10</v>
      </c>
      <c r="M40">
        <f t="shared" si="5"/>
        <v>35</v>
      </c>
    </row>
    <row r="41" spans="1:17" ht="27" customHeight="1">
      <c r="A41" s="1" t="s">
        <v>37</v>
      </c>
      <c r="B41" s="12" t="str">
        <f t="shared" si="4"/>
        <v>Good Standing</v>
      </c>
      <c r="C41">
        <v>0</v>
      </c>
      <c r="D41">
        <v>20</v>
      </c>
      <c r="E41">
        <v>10</v>
      </c>
      <c r="M41">
        <f t="shared" si="5"/>
        <v>30</v>
      </c>
    </row>
    <row r="42" spans="1:17" ht="27" customHeight="1">
      <c r="A42" s="1" t="s">
        <v>38</v>
      </c>
      <c r="B42" s="12" t="str">
        <f t="shared" si="4"/>
        <v>Good Standing</v>
      </c>
      <c r="C42">
        <v>5</v>
      </c>
      <c r="D42">
        <v>20</v>
      </c>
      <c r="E42">
        <v>10</v>
      </c>
      <c r="M42">
        <f t="shared" si="5"/>
        <v>35</v>
      </c>
    </row>
    <row r="43" spans="1:17" ht="27" customHeight="1">
      <c r="A43" s="2" t="s">
        <v>39</v>
      </c>
      <c r="B43" s="3" t="s">
        <v>49</v>
      </c>
      <c r="C43" s="3" t="s">
        <v>49</v>
      </c>
      <c r="D43" s="3" t="s">
        <v>49</v>
      </c>
      <c r="E43" s="3" t="s">
        <v>49</v>
      </c>
      <c r="F43" s="3" t="s">
        <v>49</v>
      </c>
      <c r="G43" s="3" t="s">
        <v>49</v>
      </c>
      <c r="H43" s="3" t="s">
        <v>49</v>
      </c>
      <c r="I43" s="3" t="s">
        <v>49</v>
      </c>
      <c r="J43" s="3" t="s">
        <v>49</v>
      </c>
      <c r="K43" s="3" t="s">
        <v>49</v>
      </c>
      <c r="L43" s="3"/>
      <c r="M43" s="3" t="s">
        <v>49</v>
      </c>
      <c r="N43" s="3"/>
      <c r="O43" s="3"/>
      <c r="P43" s="3"/>
    </row>
    <row r="44" spans="1:17" ht="27" customHeight="1">
      <c r="A44" s="1" t="s">
        <v>40</v>
      </c>
      <c r="B44" s="12" t="str">
        <f t="shared" si="4"/>
        <v>Good Standing</v>
      </c>
      <c r="C44">
        <v>0</v>
      </c>
      <c r="D44">
        <v>20</v>
      </c>
      <c r="E44">
        <v>10</v>
      </c>
      <c r="M44">
        <f>SUM(D44:H44)</f>
        <v>30</v>
      </c>
    </row>
    <row r="45" spans="1:17" ht="27" customHeight="1">
      <c r="A45" s="1" t="s">
        <v>41</v>
      </c>
      <c r="B45" s="12" t="str">
        <f t="shared" si="4"/>
        <v>Good Standing</v>
      </c>
      <c r="C45" s="28">
        <v>0</v>
      </c>
      <c r="D45" s="29">
        <v>20</v>
      </c>
      <c r="E45" s="29">
        <v>0</v>
      </c>
      <c r="F45" s="29"/>
      <c r="G45" s="29"/>
      <c r="H45" s="29"/>
      <c r="I45" s="29"/>
      <c r="J45" s="29"/>
      <c r="K45" s="29"/>
      <c r="L45" s="29"/>
      <c r="M45">
        <f>SUM(D45:H45)</f>
        <v>20</v>
      </c>
      <c r="N45" s="3"/>
      <c r="O45" s="3"/>
      <c r="P45" s="3"/>
      <c r="Q45" s="3"/>
    </row>
    <row r="46" spans="1:17" ht="27" customHeight="1">
      <c r="A46" s="2" t="s">
        <v>42</v>
      </c>
      <c r="B46" s="4" t="s">
        <v>49</v>
      </c>
      <c r="C46" s="4" t="s">
        <v>49</v>
      </c>
      <c r="D46" s="3" t="s">
        <v>49</v>
      </c>
      <c r="E46" s="3" t="s">
        <v>49</v>
      </c>
      <c r="F46" s="3" t="s">
        <v>49</v>
      </c>
      <c r="G46" s="3" t="s">
        <v>49</v>
      </c>
      <c r="H46" s="3" t="s">
        <v>49</v>
      </c>
      <c r="I46" s="3" t="s">
        <v>49</v>
      </c>
      <c r="J46" s="3" t="s">
        <v>49</v>
      </c>
      <c r="K46" s="3" t="s">
        <v>49</v>
      </c>
      <c r="L46" s="3"/>
      <c r="M46" s="3" t="s">
        <v>49</v>
      </c>
      <c r="N46" s="3"/>
      <c r="O46" s="3"/>
      <c r="P46" s="3"/>
      <c r="Q46" s="3"/>
    </row>
    <row r="47" spans="1:17" ht="27" customHeight="1">
      <c r="A47" s="1" t="s">
        <v>43</v>
      </c>
      <c r="B47" s="12" t="str">
        <f t="shared" ref="B47:B52" si="6">IF(M47&lt;$N$2, "Bad Standing", "Good Standing")</f>
        <v>Good Standing</v>
      </c>
      <c r="C47">
        <v>0</v>
      </c>
      <c r="D47" s="29">
        <v>20</v>
      </c>
      <c r="E47" s="29">
        <v>0</v>
      </c>
      <c r="M47">
        <f t="shared" ref="M47:M52" si="7">SUM(C47:H47)</f>
        <v>20</v>
      </c>
    </row>
    <row r="48" spans="1:17" ht="27" customHeight="1">
      <c r="A48" s="1" t="s">
        <v>44</v>
      </c>
      <c r="B48" s="12" t="str">
        <f t="shared" si="6"/>
        <v>Good Standing</v>
      </c>
      <c r="C48">
        <v>0</v>
      </c>
      <c r="D48">
        <v>20</v>
      </c>
      <c r="E48" s="29">
        <v>0</v>
      </c>
      <c r="M48">
        <f t="shared" si="7"/>
        <v>20</v>
      </c>
    </row>
    <row r="49" spans="1:15" ht="27" customHeight="1">
      <c r="A49" s="1" t="s">
        <v>45</v>
      </c>
      <c r="B49" s="12" t="str">
        <f t="shared" si="6"/>
        <v>Good Standing</v>
      </c>
      <c r="C49">
        <v>5</v>
      </c>
      <c r="D49">
        <v>20</v>
      </c>
      <c r="E49" s="29">
        <v>0</v>
      </c>
      <c r="M49">
        <f t="shared" si="7"/>
        <v>25</v>
      </c>
    </row>
    <row r="50" spans="1:15" ht="27" customHeight="1">
      <c r="A50" s="1" t="s">
        <v>46</v>
      </c>
      <c r="B50" s="12" t="str">
        <f t="shared" si="6"/>
        <v>Good Standing</v>
      </c>
      <c r="C50">
        <v>5</v>
      </c>
      <c r="D50">
        <v>10</v>
      </c>
      <c r="E50" s="29">
        <v>10</v>
      </c>
      <c r="M50">
        <f t="shared" si="7"/>
        <v>25</v>
      </c>
    </row>
    <row r="51" spans="1:15" ht="27" customHeight="1">
      <c r="A51" s="1" t="s">
        <v>47</v>
      </c>
      <c r="B51" s="32" t="str">
        <f t="shared" si="6"/>
        <v>Bad Standing</v>
      </c>
      <c r="C51">
        <v>0</v>
      </c>
      <c r="D51">
        <v>0</v>
      </c>
      <c r="E51" s="29">
        <v>0</v>
      </c>
      <c r="M51">
        <f t="shared" si="7"/>
        <v>0</v>
      </c>
    </row>
    <row r="52" spans="1:15" ht="27" customHeight="1">
      <c r="A52" s="1" t="s">
        <v>48</v>
      </c>
      <c r="B52" s="32" t="str">
        <f t="shared" si="6"/>
        <v>Bad Standing</v>
      </c>
      <c r="C52">
        <v>0</v>
      </c>
      <c r="D52">
        <v>0</v>
      </c>
      <c r="E52">
        <v>0</v>
      </c>
      <c r="M52">
        <f t="shared" si="7"/>
        <v>0</v>
      </c>
    </row>
    <row r="53" spans="1:15" ht="27" customHeight="1"/>
    <row r="54" spans="1:15" ht="27" customHeight="1"/>
    <row r="55" spans="1:15" ht="27" customHeight="1"/>
    <row r="56" spans="1:15" ht="27" customHeight="1"/>
    <row r="57" spans="1:15" ht="27" customHeight="1"/>
    <row r="58" spans="1:15" ht="27" customHeight="1" thickBo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1:15" ht="61" customHeight="1" thickBot="1">
      <c r="A59" s="13"/>
      <c r="B59" s="14"/>
      <c r="C59" s="17" t="s">
        <v>84</v>
      </c>
      <c r="D59" s="14"/>
      <c r="E59" s="14"/>
      <c r="F59" s="14"/>
      <c r="G59" s="14"/>
      <c r="H59" s="10" t="s">
        <v>76</v>
      </c>
      <c r="I59" s="10" t="s">
        <v>82</v>
      </c>
      <c r="J59" s="14"/>
      <c r="K59" s="14"/>
      <c r="L59" s="14"/>
      <c r="O59" s="14"/>
    </row>
    <row r="60" spans="1:15">
      <c r="A60" t="s">
        <v>77</v>
      </c>
      <c r="C60">
        <v>20</v>
      </c>
      <c r="H60">
        <v>20</v>
      </c>
      <c r="I60" s="11">
        <f>(C60)*0.6</f>
        <v>12</v>
      </c>
    </row>
    <row r="61" spans="1:15">
      <c r="A61" s="5" t="s">
        <v>78</v>
      </c>
    </row>
    <row r="62" spans="1:15" ht="27" customHeight="1">
      <c r="A62" t="s">
        <v>58</v>
      </c>
    </row>
    <row r="63" spans="1:15" ht="27" customHeight="1">
      <c r="A63" t="s">
        <v>59</v>
      </c>
    </row>
    <row r="64" spans="1:15" ht="27" customHeight="1">
      <c r="A64" t="s">
        <v>60</v>
      </c>
    </row>
    <row r="65" spans="1:15" ht="27" customHeight="1">
      <c r="A65" t="s">
        <v>61</v>
      </c>
    </row>
    <row r="66" spans="1:15" ht="27" customHeight="1">
      <c r="A66" t="s">
        <v>62</v>
      </c>
    </row>
    <row r="67" spans="1:15" ht="27" customHeight="1">
      <c r="A67" t="s">
        <v>63</v>
      </c>
    </row>
    <row r="68" spans="1:15" ht="27" customHeight="1">
      <c r="A68" t="s">
        <v>64</v>
      </c>
    </row>
    <row r="69" spans="1:15" ht="27" customHeight="1">
      <c r="A69" t="s">
        <v>65</v>
      </c>
    </row>
    <row r="70" spans="1:15" ht="27" customHeight="1">
      <c r="A70" t="s">
        <v>66</v>
      </c>
    </row>
    <row r="71" spans="1:15" ht="27" customHeight="1">
      <c r="A71" t="s">
        <v>67</v>
      </c>
    </row>
    <row r="72" spans="1:15" ht="27" customHeight="1">
      <c r="A72" t="s">
        <v>68</v>
      </c>
    </row>
    <row r="73" spans="1:15" ht="27" customHeight="1">
      <c r="A73" t="s">
        <v>69</v>
      </c>
    </row>
    <row r="74" spans="1:15" ht="27" customHeight="1">
      <c r="A74" t="s">
        <v>70</v>
      </c>
    </row>
    <row r="75" spans="1:15" ht="27" customHeight="1">
      <c r="A75" t="s">
        <v>71</v>
      </c>
      <c r="O75" s="7"/>
    </row>
    <row r="76" spans="1:15" ht="27" customHeight="1">
      <c r="A76" t="s">
        <v>72</v>
      </c>
      <c r="O76" s="8"/>
    </row>
    <row r="77" spans="1:15" ht="27" customHeight="1">
      <c r="A77" t="s">
        <v>73</v>
      </c>
      <c r="O77" s="8"/>
    </row>
    <row r="78" spans="1:15" ht="27" customHeight="1">
      <c r="A78" t="s">
        <v>74</v>
      </c>
    </row>
  </sheetData>
  <customSheetViews>
    <customSheetView guid="{7DB0FBC7-F997-DE42-B5F5-B949F93228CB}" topLeftCell="A39">
      <selection activeCell="C57" sqref="C57"/>
      <pageMargins left="0.7" right="0.7" top="0.75" bottom="0.75" header="0.3" footer="0.3"/>
      <pageSetup orientation="portrait" horizontalDpi="0" verticalDpi="0"/>
    </customSheetView>
    <customSheetView guid="{15D207B2-3917-7C4E-91A3-9A7E2B9E24E7}">
      <selection activeCell="A3" sqref="A3:B8"/>
      <pageMargins left="0.7" right="0.7" top="0.75" bottom="0.75" header="0.3" footer="0.3"/>
      <pageSetup orientation="portrait" horizontalDpi="0" verticalDpi="0"/>
    </customSheetView>
  </customSheetViews>
  <mergeCells count="4">
    <mergeCell ref="P11:P12"/>
    <mergeCell ref="O11:O12"/>
    <mergeCell ref="G5:H6"/>
    <mergeCell ref="G10:H11"/>
  </mergeCells>
  <phoneticPr fontId="10" type="noConversion"/>
  <conditionalFormatting sqref="A2:A3">
    <cfRule type="duplicateValues" dxfId="0" priority="2"/>
  </conditionalFormatting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Spring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2017-11-20T17:51:50Z</dcterms:created>
  <dcterms:modified xsi:type="dcterms:W3CDTF">2018-01-28T21:50:15Z</dcterms:modified>
</cp:coreProperties>
</file>